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25"/>
  <workbookPr codeName="ThisWorkbook" defaultThemeVersion="166925"/>
  <mc:AlternateContent xmlns:mc="http://schemas.openxmlformats.org/markup-compatibility/2006">
    <mc:Choice Requires="x15">
      <x15ac:absPath xmlns:x15ac="http://schemas.microsoft.com/office/spreadsheetml/2010/11/ac" url="C:\Users\Isabel\Documents\EITI-EstebanManteca\Colombia's Validation\"/>
    </mc:Choice>
  </mc:AlternateContent>
  <xr:revisionPtr revIDLastSave="0" documentId="8_{0A51A3AD-2E2B-4912-A06C-AFF6A23B5CC6}" xr6:coauthVersionLast="47" xr6:coauthVersionMax="47" xr10:uidLastSave="{00000000-0000-0000-0000-000000000000}"/>
  <bookViews>
    <workbookView xWindow="-120" yWindow="-120" windowWidth="29040" windowHeight="15840" tabRatio="822" firstSheet="2" activeTab="2" xr2:uid="{00000000-000D-0000-FFFF-FFFF00000000}"/>
  </bookViews>
  <sheets>
    <sheet name="Introducción" sheetId="32" r:id="rId1"/>
    <sheet name="Información general" sheetId="30" r:id="rId2"/>
    <sheet name="#2.1" sheetId="1" r:id="rId3"/>
    <sheet name="#2.2" sheetId="2" r:id="rId4"/>
    <sheet name="#2.3" sheetId="3" r:id="rId5"/>
    <sheet name="#2.4" sheetId="4" r:id="rId6"/>
    <sheet name="#2.5" sheetId="5" r:id="rId7"/>
    <sheet name="#2.6" sheetId="6" r:id="rId8"/>
    <sheet name="#3.1" sheetId="7" r:id="rId9"/>
    <sheet name="#3.2" sheetId="8" r:id="rId10"/>
    <sheet name="#3.3" sheetId="9" r:id="rId11"/>
    <sheet name="#4.1" sheetId="10" r:id="rId12"/>
    <sheet name="#4.1 Ingresos del gobierno" sheetId="35" r:id="rId13"/>
    <sheet name="#4.1 Datos de empresas" sheetId="36" r:id="rId14"/>
    <sheet name="#4.2" sheetId="11" r:id="rId15"/>
    <sheet name="#4.3" sheetId="12" r:id="rId16"/>
    <sheet name="#4.4" sheetId="13" r:id="rId17"/>
    <sheet name="#4.5" sheetId="14" r:id="rId18"/>
    <sheet name="#4.6" sheetId="15" r:id="rId19"/>
    <sheet name="#4.7" sheetId="16" r:id="rId20"/>
    <sheet name="#4.8" sheetId="17" r:id="rId21"/>
    <sheet name="#4.9" sheetId="18" r:id="rId22"/>
    <sheet name="#5.1" sheetId="19" r:id="rId23"/>
    <sheet name="#5.2" sheetId="20" r:id="rId24"/>
    <sheet name="#5.3" sheetId="21" r:id="rId25"/>
    <sheet name="#6.1" sheetId="22" r:id="rId26"/>
    <sheet name="#6.2" sheetId="23" r:id="rId27"/>
    <sheet name="#6.3" sheetId="24" r:id="rId28"/>
    <sheet name="#6.4" sheetId="25" r:id="rId29"/>
    <sheet name="Sheet1" sheetId="38" r:id="rId30"/>
  </sheets>
  <externalReferences>
    <externalReference r:id="rId31"/>
    <externalReference r:id="rId32"/>
    <externalReference r:id="rId33"/>
  </externalReferences>
  <definedNames>
    <definedName name="Agency_type" localSheetId="13">[1]!Government_entity_type[[#All],[&lt; Tipo de organismo &gt;]]</definedName>
    <definedName name="Agency_type" localSheetId="12">[1]!Government_entity_type[[#All],[&lt; Tipo de organismo &gt;]]</definedName>
    <definedName name="Agency_type">[2]!Government_entity_type[[#All],[&lt; Agency type &gt;]]</definedName>
    <definedName name="Commodities_list" localSheetId="13">[1]!Table5_Commodities_list[HS Product Description w volumen]</definedName>
    <definedName name="Commodities_list" localSheetId="12">[1]!Table5_Commodities_list[HS Product Description w volumen]</definedName>
    <definedName name="Commodities_list">[3]!Table5_Commodities_list[HS Product Description w volume]</definedName>
    <definedName name="Commodity_names">[2]!Table5_Commodities_list[HS Product Description]</definedName>
    <definedName name="Companies_list" localSheetId="13">[1]!Companies[Nombre completo de la empresa]</definedName>
    <definedName name="Companies_list" localSheetId="12">[1]!Companies[Nombre completo de la empresa]</definedName>
    <definedName name="Companies_list" localSheetId="1">[2]!Companies[Full company name]</definedName>
    <definedName name="Companies_list" localSheetId="0">[2]!Companies[Full company name]</definedName>
    <definedName name="Companies_list">#REF!</definedName>
    <definedName name="Countries_list">[2]!Table1_Country_codes_and_currencies[Country or Area name]</definedName>
    <definedName name="Currency_code_list">[3]!Table1_Country_codes_and_currencies[Currency code (ISO-4217)]</definedName>
    <definedName name="dddd">#REF!</definedName>
    <definedName name="GFS_list">[2]!Table6_GFS_codes_classification[Combined]</definedName>
    <definedName name="gogosx">#REF!</definedName>
    <definedName name="Government_entities_list" localSheetId="13">[1]!Government_agencies[Nombre completo del organismo]</definedName>
    <definedName name="Government_entities_list" localSheetId="12">[1]!Government_agencies[Nombre completo del organismo]</definedName>
    <definedName name="Government_entities_list" localSheetId="1">[2]!Government_agencies[Full name of agency]</definedName>
    <definedName name="Government_entities_list" localSheetId="0">[2]!Government_agencies[Full name of agency]</definedName>
    <definedName name="Government_entities_list">#REF!</definedName>
    <definedName name="over">#REF!</definedName>
    <definedName name="Project_phases_list">[2]!Table12[Project phases]</definedName>
    <definedName name="Projectname" localSheetId="13">[1]!Companies15[Nombre completo del proyecto]</definedName>
    <definedName name="Projectname" localSheetId="12">[1]!Companies15[Nombre completo del proyecto]</definedName>
    <definedName name="Projectname" localSheetId="1">[2]!Companies15[Full project name]</definedName>
    <definedName name="Projectname" localSheetId="0">[2]!Companies15[Full project name]</definedName>
    <definedName name="Projectname">#REF!</definedName>
    <definedName name="Reporting_options_list">[3]!Table3_Reporting_options[List]</definedName>
    <definedName name="Revenue_stream_list" localSheetId="13">[1]!Government_revenues_table[Denominación del flujo de ingresos]</definedName>
    <definedName name="Revenue_stream_list" localSheetId="12">Government_revenues_table[Denominación del flujo de ingresos]</definedName>
    <definedName name="Revenue_stream_list" localSheetId="1">[2]!Government_revenues_table[Revenue stream name]</definedName>
    <definedName name="Revenue_stream_list" localSheetId="0">[2]!Government_revenues_table[Revenue stream name]</definedName>
    <definedName name="Revenue_stream_list">#REF!</definedName>
    <definedName name="Sector_list">[2]!Table7_sectors[Sector(s)]</definedName>
    <definedName name="Simple_options_list">[2]!Table2_Simple_options[List]</definedName>
    <definedName name="Total_reconciled" localSheetId="13">Table10[Valor de ingresos]</definedName>
    <definedName name="Total_reconciled" localSheetId="12">[1]!Table10[Valor de ingresos]</definedName>
    <definedName name="Total_reconciled" localSheetId="0">[2]!Table10[Revenue value]</definedName>
    <definedName name="Total_reconciled">#REF!</definedName>
    <definedName name="Total_revenues" localSheetId="13">[1]!Government_revenues_table[Valor de ingresos]</definedName>
    <definedName name="Total_revenues" localSheetId="12">Government_revenues_table[Valor de ingresos]</definedName>
    <definedName name="Total_revenues" localSheetId="1">[2]!Government_revenues_table[Revenue value]</definedName>
    <definedName name="Total_revenues" localSheetId="0">[2]!Government_revenues_table[Revenue value]</definedName>
    <definedName name="Total_revenues">#REF!</definedName>
  </definedNames>
  <calcPr calcId="191028" concurrentCalc="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21" i="8" l="1"/>
  <c r="B13" i="8"/>
  <c r="J32" i="35"/>
  <c r="J110" i="36"/>
  <c r="B108" i="36"/>
  <c r="B107" i="36"/>
  <c r="B106" i="36"/>
  <c r="B105" i="36"/>
  <c r="B104" i="36"/>
  <c r="B103" i="36"/>
  <c r="B102" i="36"/>
  <c r="B101" i="36"/>
  <c r="B100" i="36"/>
  <c r="B99" i="36"/>
  <c r="B98" i="36"/>
  <c r="B97" i="36"/>
  <c r="B96" i="36"/>
  <c r="B95" i="36"/>
  <c r="B94" i="36"/>
  <c r="B93" i="36"/>
  <c r="B92" i="36"/>
  <c r="B91" i="36"/>
  <c r="B90" i="36"/>
  <c r="B89" i="36"/>
  <c r="B88" i="36"/>
  <c r="B87" i="36"/>
  <c r="B86" i="36"/>
  <c r="B85" i="36"/>
  <c r="B84" i="36"/>
  <c r="B83" i="36"/>
  <c r="B82" i="36"/>
  <c r="B81" i="36"/>
  <c r="B80" i="36"/>
  <c r="B79" i="36"/>
  <c r="B78" i="36"/>
  <c r="B77" i="36"/>
  <c r="B76" i="36"/>
  <c r="B75" i="36"/>
  <c r="B74" i="36"/>
  <c r="B73" i="36"/>
  <c r="B72" i="36"/>
  <c r="B71" i="36"/>
  <c r="B70" i="36"/>
  <c r="B69" i="36"/>
  <c r="B68" i="36"/>
  <c r="B67" i="36"/>
  <c r="B66" i="36"/>
  <c r="B65" i="36"/>
  <c r="B64" i="36"/>
  <c r="B63" i="36"/>
  <c r="B62" i="36"/>
  <c r="B61" i="36"/>
  <c r="B60" i="36"/>
  <c r="B59" i="36"/>
  <c r="B58" i="36"/>
  <c r="B57" i="36"/>
  <c r="B56" i="36"/>
  <c r="B55" i="36"/>
  <c r="B54" i="36"/>
  <c r="B53" i="36"/>
  <c r="B52" i="36"/>
  <c r="B51" i="36"/>
  <c r="B50" i="36"/>
  <c r="B49" i="36"/>
  <c r="B48" i="36"/>
  <c r="B47" i="36"/>
  <c r="B46" i="36"/>
  <c r="B45" i="36"/>
  <c r="B44" i="36"/>
  <c r="B43" i="36"/>
  <c r="B42" i="36"/>
  <c r="B41" i="36"/>
  <c r="B40" i="36"/>
  <c r="B39" i="36"/>
  <c r="B38" i="36"/>
  <c r="B37" i="36"/>
  <c r="B36" i="36"/>
  <c r="B35" i="36"/>
  <c r="B34" i="36"/>
  <c r="B33" i="36"/>
  <c r="B32" i="36"/>
  <c r="B31" i="36"/>
  <c r="B30" i="36"/>
  <c r="B29" i="36"/>
  <c r="B28" i="36"/>
  <c r="B27" i="36"/>
  <c r="B26" i="36"/>
  <c r="B25" i="36"/>
  <c r="B24" i="36"/>
  <c r="B23" i="36"/>
  <c r="B22" i="36"/>
  <c r="B21" i="36"/>
  <c r="B20" i="36"/>
  <c r="B19" i="36"/>
  <c r="B18" i="36"/>
  <c r="B17" i="36"/>
  <c r="B16" i="36"/>
  <c r="B15" i="36"/>
  <c r="E30" i="35"/>
  <c r="D30" i="35"/>
  <c r="C30" i="35"/>
  <c r="B30" i="35"/>
  <c r="E29" i="35"/>
  <c r="D29" i="35"/>
  <c r="C29" i="35"/>
  <c r="B29" i="35"/>
  <c r="E28" i="35"/>
  <c r="D28" i="35"/>
  <c r="C28" i="35"/>
  <c r="B28" i="35"/>
  <c r="E27" i="35"/>
  <c r="D27" i="35"/>
  <c r="C27" i="35"/>
  <c r="B27" i="35"/>
  <c r="E26" i="35"/>
  <c r="D26" i="35"/>
  <c r="C26" i="35"/>
  <c r="B26" i="35"/>
  <c r="E25" i="35"/>
  <c r="D25" i="35"/>
  <c r="C25" i="35"/>
  <c r="B25" i="35"/>
  <c r="E24" i="35"/>
  <c r="D24" i="35"/>
  <c r="C24" i="35"/>
  <c r="B24" i="35"/>
  <c r="E23" i="35"/>
  <c r="D23" i="35"/>
  <c r="C23" i="35"/>
  <c r="B23" i="35"/>
  <c r="E22" i="35"/>
  <c r="D22" i="35"/>
  <c r="C22" i="35"/>
  <c r="B22" i="35"/>
  <c r="N4" i="35"/>
  <c r="B21" i="11"/>
  <c r="B19" i="11"/>
  <c r="B17" i="11"/>
  <c r="B27" i="9"/>
  <c r="B25" i="9"/>
  <c r="B23" i="9"/>
  <c r="B21" i="9"/>
  <c r="B19" i="9"/>
  <c r="B17" i="9"/>
  <c r="B15" i="9"/>
  <c r="B13" i="9"/>
  <c r="B27" i="8"/>
  <c r="B25" i="8"/>
  <c r="B23" i="8"/>
  <c r="B19" i="8"/>
  <c r="B17" i="8"/>
  <c r="B15" i="8"/>
  <c r="G33" i="30"/>
  <c r="F15" i="23"/>
  <c r="H15" i="23"/>
  <c r="F9" i="23"/>
  <c r="H9" i="23"/>
  <c r="H14" i="22"/>
  <c r="H9" i="17"/>
  <c r="H8" i="17"/>
  <c r="F23" i="11"/>
  <c r="F22" i="11"/>
  <c r="H22" i="11"/>
</calcChain>
</file>

<file path=xl/sharedStrings.xml><?xml version="1.0" encoding="utf-8"?>
<sst xmlns="http://schemas.openxmlformats.org/spreadsheetml/2006/main" count="2167" uniqueCount="844">
  <si>
    <t>Completado el día:</t>
  </si>
  <si>
    <t>AAAA-MM-DD</t>
  </si>
  <si>
    <t>Transparency template for EITI disclosures</t>
  </si>
  <si>
    <t>Version 1.2 as of June 2022</t>
  </si>
  <si>
    <t>Filling in this Transparency data collection template will help the MSG prepare for Validation and is a requirement of the 2021 EITI Validation procedure.</t>
  </si>
  <si>
    <t>How filling out the Transparency data collection template works:</t>
  </si>
  <si>
    <t>1. Use one excel workbook per fiscal year covered. If the country is reporting on both oil &amp; gas and mining, both can fit into one workbook.</t>
  </si>
  <si>
    <t xml:space="preserve">2. Fill in the entire workbook </t>
  </si>
  <si>
    <t>3. This Transparency sheet should be submitted to the EITI International Secretariat ahead of the commencement of Validation, alongside the data collection templates related to 'Stakeholder engagement' and 'Outcomes and impact'. Send it to your country manager at the International Secretariat.</t>
  </si>
  <si>
    <r>
      <rPr>
        <sz val="12"/>
        <rFont val="Franklin Gothic Book"/>
        <family val="2"/>
      </rPr>
      <t>4. The template will be used as the basis for the country's Validation</t>
    </r>
    <r>
      <rPr>
        <sz val="12"/>
        <color theme="1"/>
        <rFont val="Franklin Gothic Book"/>
        <family val="2"/>
      </rPr>
      <t xml:space="preserve">. </t>
    </r>
    <r>
      <rPr>
        <sz val="12"/>
        <rFont val="Franklin Gothic Book"/>
        <family val="2"/>
      </rPr>
      <t xml:space="preserve">You will receive the file back with questions and comments, to be addressed as part of the Validation process. </t>
    </r>
  </si>
  <si>
    <r>
      <t xml:space="preserve">This template should be </t>
    </r>
    <r>
      <rPr>
        <b/>
        <u/>
        <sz val="12"/>
        <rFont val="Franklin Gothic Book"/>
        <family val="2"/>
      </rPr>
      <t>completed in full and published</t>
    </r>
    <r>
      <rPr>
        <b/>
        <sz val="12"/>
        <rFont val="Franklin Gothic Book"/>
        <family val="2"/>
      </rPr>
      <t xml:space="preserve"> for each fiscal year covered under EITI Reporting.</t>
    </r>
  </si>
  <si>
    <t>The International Secretariat can provide advice and support on request. If you have any questions, please contact your country manager at the EITI International Secretariat.</t>
  </si>
  <si>
    <t>Cells in organge must be completed before submission</t>
  </si>
  <si>
    <t>Cells in light blue are for supplying sources and/or comments</t>
  </si>
  <si>
    <t>White cells require no action</t>
  </si>
  <si>
    <t>Cells in grey are for your information</t>
  </si>
  <si>
    <r>
      <rPr>
        <b/>
        <i/>
        <u/>
        <sz val="11"/>
        <color theme="1"/>
        <rFont val="Franklin Gothic Book"/>
        <family val="2"/>
      </rPr>
      <t>Terminology:</t>
    </r>
    <r>
      <rPr>
        <b/>
        <i/>
        <sz val="11"/>
        <color theme="1"/>
        <rFont val="Franklin Gothic Book"/>
        <family val="2"/>
      </rPr>
      <t xml:space="preserve"> Disclosure</t>
    </r>
  </si>
  <si>
    <r>
      <rPr>
        <b/>
        <i/>
        <u/>
        <sz val="11"/>
        <color theme="1"/>
        <rFont val="Franklin Gothic Book"/>
        <family val="2"/>
      </rPr>
      <t>Terminology:</t>
    </r>
    <r>
      <rPr>
        <b/>
        <i/>
        <sz val="11"/>
        <color theme="1"/>
        <rFont val="Franklin Gothic Book"/>
        <family val="2"/>
      </rPr>
      <t xml:space="preserve"> Simple options</t>
    </r>
  </si>
  <si>
    <t>Sub requirement sheets</t>
  </si>
  <si>
    <r>
      <rPr>
        <i/>
        <u/>
        <sz val="11"/>
        <color theme="1"/>
        <rFont val="Franklin Gothic Book"/>
        <family val="2"/>
      </rPr>
      <t>Yes, systematically disclosed</t>
    </r>
    <r>
      <rPr>
        <i/>
        <sz val="11"/>
        <color theme="1"/>
        <rFont val="Franklin Gothic Book"/>
        <family val="2"/>
      </rPr>
      <t>: If data is regularly and publicly disclosed by government agencies or companies, and the data is reliable, please select Yes, systematically disclosed</t>
    </r>
  </si>
  <si>
    <r>
      <rPr>
        <i/>
        <u/>
        <sz val="11"/>
        <color theme="1"/>
        <rFont val="Franklin Gothic Book"/>
        <family val="2"/>
      </rPr>
      <t>Yes</t>
    </r>
    <r>
      <rPr>
        <i/>
        <sz val="11"/>
        <color theme="1"/>
        <rFont val="Franklin Gothic Book"/>
        <family val="2"/>
      </rPr>
      <t>: All the aspects of the question are answered/covered.</t>
    </r>
  </si>
  <si>
    <r>
      <rPr>
        <i/>
        <u/>
        <sz val="11"/>
        <color theme="1"/>
        <rFont val="Franklin Gothic Book"/>
        <family val="2"/>
      </rPr>
      <t xml:space="preserve">Underlying objectives: </t>
    </r>
    <r>
      <rPr>
        <i/>
        <sz val="11"/>
        <color theme="1"/>
        <rFont val="Franklin Gothic Book"/>
        <family val="2"/>
      </rPr>
      <t>The MSG to evaluate if they beliee the country is meeting the underlying objective of the requirement.</t>
    </r>
  </si>
  <si>
    <r>
      <rPr>
        <i/>
        <u/>
        <sz val="11"/>
        <color theme="1"/>
        <rFont val="Franklin Gothic Book"/>
        <family val="2"/>
      </rPr>
      <t>Yes, through EITI reporting</t>
    </r>
    <r>
      <rPr>
        <i/>
        <sz val="11"/>
        <color theme="1"/>
        <rFont val="Franklin Gothic Book"/>
        <family val="2"/>
      </rPr>
      <t>: If the EITI Report covers certain data gaps in government or corporate disclosures, please select "Yes, in EITI Report".</t>
    </r>
  </si>
  <si>
    <r>
      <t>Partially:</t>
    </r>
    <r>
      <rPr>
        <i/>
        <sz val="11"/>
        <color theme="1"/>
        <rFont val="Franklin Gothic Book"/>
        <family val="2"/>
      </rPr>
      <t xml:space="preserve"> Aspects of the question have been answered/covered.</t>
    </r>
  </si>
  <si>
    <r>
      <rPr>
        <i/>
        <u/>
        <sz val="11"/>
        <color theme="1"/>
        <rFont val="Franklin Gothic Book"/>
        <family val="2"/>
      </rPr>
      <t>iIf a requirement is not applicable</t>
    </r>
    <r>
      <rPr>
        <i/>
        <sz val="11"/>
        <color theme="1"/>
        <rFont val="Franklin Gothic Book"/>
        <family val="2"/>
      </rPr>
      <t xml:space="preserve">, the MSG must include the reference to the document (MSG minutes) where the non-applicability is determined. </t>
    </r>
  </si>
  <si>
    <r>
      <rPr>
        <i/>
        <u/>
        <sz val="11"/>
        <color theme="1"/>
        <rFont val="Franklin Gothic Book"/>
        <family val="2"/>
      </rPr>
      <t>Not available</t>
    </r>
    <r>
      <rPr>
        <i/>
        <sz val="11"/>
        <color theme="1"/>
        <rFont val="Franklin Gothic Book"/>
        <family val="2"/>
      </rPr>
      <t>: The data is applicable in the country, but no data or information is available.</t>
    </r>
  </si>
  <si>
    <r>
      <rPr>
        <i/>
        <u/>
        <sz val="11"/>
        <color theme="1"/>
        <rFont val="Franklin Gothic Book"/>
        <family val="2"/>
      </rPr>
      <t>No</t>
    </r>
    <r>
      <rPr>
        <i/>
        <sz val="11"/>
        <color theme="1"/>
        <rFont val="Franklin Gothic Book"/>
        <family val="2"/>
      </rPr>
      <t>: No information is covered.</t>
    </r>
  </si>
  <si>
    <r>
      <t xml:space="preserve">Not applicable: </t>
    </r>
    <r>
      <rPr>
        <i/>
        <sz val="11"/>
        <color theme="1"/>
        <rFont val="Franklin Gothic Book"/>
        <family val="2"/>
      </rPr>
      <t xml:space="preserve">If a requirement is not relevant, please select "Not applicable". Refer to any evidence documented as part of the EITI Report, or through minutes of a multi-stakeholder meeting. </t>
    </r>
  </si>
  <si>
    <r>
      <t>Not applicable</t>
    </r>
    <r>
      <rPr>
        <i/>
        <sz val="11"/>
        <color theme="1"/>
        <rFont val="Franklin Gothic Book"/>
        <family val="2"/>
      </rPr>
      <t>: The question is not relevant for the case, When it is required, please refer to evidence of non-applicability.</t>
    </r>
  </si>
  <si>
    <t>Secretariado Internacional EITI</t>
  </si>
  <si>
    <r>
      <rPr>
        <b/>
        <sz val="11"/>
        <color rgb="FF000000"/>
        <rFont val="Franklin Gothic Book"/>
        <family val="2"/>
      </rPr>
      <t>Teléfono:</t>
    </r>
    <r>
      <rPr>
        <b/>
        <sz val="11"/>
        <color rgb="FF000000"/>
        <rFont val="Franklin Gothic Book"/>
        <family val="2"/>
      </rPr>
      <t xml:space="preserve"> </t>
    </r>
    <r>
      <rPr>
        <b/>
        <sz val="11"/>
        <color rgb="FF165B89"/>
        <rFont val="Franklin Gothic Book"/>
        <family val="2"/>
      </rPr>
      <t>+47 222 00 800</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Correo electrónico: </t>
    </r>
    <r>
      <rPr>
        <b/>
        <u/>
        <sz val="11"/>
        <color rgb="FF165B89"/>
        <rFont val="Franklin Gothic Book"/>
        <family val="2"/>
      </rPr>
      <t>secretariat@eiti.org</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Twitter:</t>
    </r>
    <r>
      <rPr>
        <b/>
        <sz val="11"/>
        <color rgb="FF000000"/>
        <rFont val="Franklin Gothic Book"/>
        <family val="2"/>
      </rPr>
      <t xml:space="preserve"> </t>
    </r>
    <r>
      <rPr>
        <b/>
        <sz val="11"/>
        <color rgb="FF165B89"/>
        <rFont val="Franklin Gothic Book"/>
        <family val="2"/>
      </rPr>
      <t>@EITIorg</t>
    </r>
    <r>
      <rPr>
        <b/>
        <sz val="11"/>
        <color rgb="FF000000"/>
        <rFont val="Franklin Gothic Book"/>
        <family val="2"/>
      </rPr>
      <t xml:space="preserve">  </t>
    </r>
    <r>
      <rPr>
        <b/>
        <sz val="11"/>
        <color rgb="FF000000"/>
        <rFont val="Wingdings"/>
        <charset val="2"/>
      </rPr>
      <t xml:space="preserve"> </t>
    </r>
    <r>
      <rPr>
        <b/>
        <sz val="11"/>
        <color rgb="FF000000"/>
        <rFont val="Wingdings"/>
        <charset val="2"/>
      </rPr>
      <t></t>
    </r>
    <r>
      <rPr>
        <b/>
        <sz val="11"/>
        <color rgb="FF000000"/>
        <rFont val="Franklin Gothic Book"/>
        <family val="2"/>
      </rPr>
      <t xml:space="preserve">   </t>
    </r>
    <r>
      <rPr>
        <b/>
        <u/>
        <sz val="11"/>
        <color rgb="FF165B89"/>
        <rFont val="Franklin Gothic Book"/>
        <family val="2"/>
      </rPr>
      <t>www.eiti.org</t>
    </r>
  </si>
  <si>
    <t>Country or area</t>
  </si>
  <si>
    <r>
      <rPr>
        <b/>
        <sz val="11"/>
        <color rgb="FF000000"/>
        <rFont val="Franklin Gothic Book"/>
        <family val="2"/>
      </rPr>
      <t>Dirección:</t>
    </r>
    <r>
      <rPr>
        <b/>
        <sz val="11"/>
        <color rgb="FF000000"/>
        <rFont val="Franklin Gothic Book"/>
        <family val="2"/>
      </rPr>
      <t xml:space="preserve"> </t>
    </r>
    <r>
      <rPr>
        <b/>
        <sz val="11"/>
        <color rgb="FF165B89"/>
        <rFont val="Franklin Gothic Book"/>
        <family val="2"/>
      </rPr>
      <t>Rådhusgata 26, 0151 Oslo, Noruega</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Casilla</t>
    </r>
    <r>
      <rPr>
        <b/>
        <sz val="11"/>
        <color rgb="FF000000"/>
        <rFont val="Franklin Gothic Book"/>
        <family val="2"/>
      </rPr>
      <t xml:space="preserve"> </t>
    </r>
    <r>
      <rPr>
        <b/>
        <sz val="11"/>
        <color rgb="FF000000"/>
        <rFont val="Franklin Gothic Book"/>
        <family val="2"/>
      </rPr>
      <t>Postal:</t>
    </r>
    <r>
      <rPr>
        <b/>
        <sz val="11"/>
        <color rgb="FF000000"/>
        <rFont val="Franklin Gothic Book"/>
        <family val="2"/>
      </rPr>
      <t xml:space="preserve"> </t>
    </r>
    <r>
      <rPr>
        <b/>
        <sz val="11"/>
        <color rgb="FF165B89"/>
        <rFont val="Franklin Gothic Book"/>
        <family val="2"/>
      </rPr>
      <t>Postboks 340 Sentrum, 0101 Oslo, Noruega</t>
    </r>
  </si>
  <si>
    <r>
      <rPr>
        <b/>
        <sz val="11"/>
        <color rgb="FF000000"/>
        <rFont val="Franklin Gothic Book"/>
        <family val="2"/>
      </rPr>
      <t xml:space="preserve">Part 1 (About) </t>
    </r>
    <r>
      <rPr>
        <sz val="11"/>
        <color rgb="FF000000"/>
        <rFont val="Franklin Gothic Book"/>
        <family val="2"/>
      </rPr>
      <t>covers country and data characteristics.</t>
    </r>
  </si>
  <si>
    <t>How to complete this sheet:</t>
  </si>
  <si>
    <r>
      <t xml:space="preserve">1. Starting from the top, </t>
    </r>
    <r>
      <rPr>
        <b/>
        <i/>
        <sz val="11"/>
        <rFont val="Franklin Gothic Book"/>
        <family val="2"/>
      </rPr>
      <t xml:space="preserve">enter your responses in the grey column. </t>
    </r>
  </si>
  <si>
    <t xml:space="preserve">2. Please respond to each question, until completed. </t>
  </si>
  <si>
    <r>
      <t xml:space="preserve">3. Include any additional information or comments as needed in the </t>
    </r>
    <r>
      <rPr>
        <b/>
        <i/>
        <sz val="11"/>
        <color theme="1"/>
        <rFont val="Franklin Gothic Book"/>
        <family val="2"/>
      </rPr>
      <t xml:space="preserve">Source/Comments" </t>
    </r>
    <r>
      <rPr>
        <i/>
        <sz val="11"/>
        <color theme="1"/>
        <rFont val="Franklin Gothic Book"/>
        <family val="2"/>
      </rPr>
      <t>column.</t>
    </r>
  </si>
  <si>
    <t>If you have any questions, please contact your country manager at the EITI International Secretariat.</t>
  </si>
  <si>
    <t>Cells in orange must be completed</t>
  </si>
  <si>
    <t>Las celdas en celeste son para ingresar contenido facultativo</t>
  </si>
  <si>
    <t>Las celdas en blanco no requieren acción alguna</t>
  </si>
  <si>
    <t xml:space="preserve">Part 1 - About </t>
  </si>
  <si>
    <t>Description</t>
  </si>
  <si>
    <t>Ingresar datos en esta columna</t>
  </si>
  <si>
    <t>Source / Comments</t>
  </si>
  <si>
    <t>Country or area name</t>
  </si>
  <si>
    <t>Colombia</t>
  </si>
  <si>
    <t>ISO Alpha-3 Code</t>
  </si>
  <si>
    <t>COL</t>
  </si>
  <si>
    <t>National currency name</t>
  </si>
  <si>
    <t>Colombian Peso</t>
  </si>
  <si>
    <t>National currency ISO-4217</t>
  </si>
  <si>
    <t>COP</t>
  </si>
  <si>
    <t>Fiscal year covered by this data file</t>
  </si>
  <si>
    <t>Start date</t>
  </si>
  <si>
    <t>End date</t>
  </si>
  <si>
    <t>Data source</t>
  </si>
  <si>
    <t>Has an EITI Report been prepared by an Independent Administrator?</t>
  </si>
  <si>
    <t>Yes</t>
  </si>
  <si>
    <t>What is the name of the company?</t>
  </si>
  <si>
    <t>Beta Group Services</t>
  </si>
  <si>
    <t>Date that the EITI Report was made public</t>
  </si>
  <si>
    <t>URL, EITI Report</t>
  </si>
  <si>
    <t>https://www.eiticolombia.gov.co/es/informes-eiti/informe-2020/</t>
  </si>
  <si>
    <t>Does the government systematically disclose EITI data at a single location?</t>
  </si>
  <si>
    <t>Publication date of the EITI data</t>
  </si>
  <si>
    <t>Website link (URL) to EITI data</t>
  </si>
  <si>
    <t>https://www.eiticolombia.gov.co/es/</t>
  </si>
  <si>
    <t>Are there other files of relevance?</t>
  </si>
  <si>
    <t>Date that other file was made public</t>
  </si>
  <si>
    <t>URL</t>
  </si>
  <si>
    <t>https://www.eiticolombia.gov.co/media/filer_public/28/30/2830a54b-ce0b-40a8-937d-4d988d8db22b/pagos_ambientales.pdf</t>
  </si>
  <si>
    <r>
      <t>EITI Requirement 7.2</t>
    </r>
    <r>
      <rPr>
        <b/>
        <sz val="11"/>
        <color rgb="FF000000"/>
        <rFont val="Franklin Gothic Book"/>
        <family val="2"/>
      </rPr>
      <t>: Data accessibility and open data</t>
    </r>
  </si>
  <si>
    <t>Does the government have an open data policy?</t>
  </si>
  <si>
    <t>on line</t>
  </si>
  <si>
    <t>Data coverage / scope</t>
  </si>
  <si>
    <t>Open data portal / files</t>
  </si>
  <si>
    <t>https://funcionpublica.gov.co/eva/gestornormativo/norma.php?i=56882</t>
  </si>
  <si>
    <t>Sector coverage</t>
  </si>
  <si>
    <t>Oil</t>
  </si>
  <si>
    <t>Gas</t>
  </si>
  <si>
    <t>Mining (incl. quarrying)</t>
  </si>
  <si>
    <t>Other, non-upstream sectors</t>
  </si>
  <si>
    <t>No</t>
  </si>
  <si>
    <t>If yes, please specify name (insert new rows if multiple)</t>
  </si>
  <si>
    <t>-</t>
  </si>
  <si>
    <t>Number of reporting government entities (incl. SOEs if recipient)</t>
  </si>
  <si>
    <t>Number of reporting companies (incl. SOEs if payer)</t>
  </si>
  <si>
    <r>
      <rPr>
        <i/>
        <sz val="11"/>
        <color rgb="FF000000"/>
        <rFont val="Franklin Gothic Book"/>
        <family val="2"/>
      </rPr>
      <t>Reporting currency (</t>
    </r>
    <r>
      <rPr>
        <i/>
        <sz val="11"/>
        <color theme="10"/>
        <rFont val="Franklin Gothic Book"/>
        <family val="2"/>
      </rPr>
      <t>ISO-4217 currency codes</t>
    </r>
    <r>
      <rPr>
        <i/>
        <sz val="11"/>
        <color rgb="FF000000"/>
        <rFont val="Franklin Gothic Book"/>
        <family val="2"/>
      </rPr>
      <t>)</t>
    </r>
  </si>
  <si>
    <t xml:space="preserve">Exchange rate used: 1 USD = </t>
  </si>
  <si>
    <t>Exchange rate source (URL, …)</t>
  </si>
  <si>
    <t>https://www.banrep.gov.co/es/estadisticas/trm</t>
  </si>
  <si>
    <r>
      <t>EITI Requirement 4.7</t>
    </r>
    <r>
      <rPr>
        <b/>
        <sz val="11"/>
        <color rgb="FF000000"/>
        <rFont val="Franklin Gothic Book"/>
        <family val="2"/>
      </rPr>
      <t>: Disaggregation</t>
    </r>
  </si>
  <si>
    <t>… by revenue stream</t>
  </si>
  <si>
    <t>… by government agency</t>
  </si>
  <si>
    <t>… by company</t>
  </si>
  <si>
    <t>… by project</t>
  </si>
  <si>
    <t>Contact details: data submission</t>
  </si>
  <si>
    <t>Name and contact information of the person submitting this file</t>
  </si>
  <si>
    <t>Name</t>
  </si>
  <si>
    <t>Lorena Roa</t>
  </si>
  <si>
    <t>Organisation</t>
  </si>
  <si>
    <t>Colombia's EITI</t>
  </si>
  <si>
    <t>Email address</t>
  </si>
  <si>
    <t>lroa@minenergia.gov.co</t>
  </si>
  <si>
    <t>Requirement 2.1: Legal framework</t>
  </si>
  <si>
    <t>Objective of Requirement 2.1</t>
  </si>
  <si>
    <t>Progress towards the objective of this requirement, to ensure public understanding of all aspects of the regulatory framework for the extractive industries, including the legal framework, fiscal regime, roles of government entities and reforms.</t>
  </si>
  <si>
    <t>Not applicable / Not met / Partially met  / Mostly met / Fully met / Exceeded</t>
  </si>
  <si>
    <t>Requirement</t>
  </si>
  <si>
    <t>How is this disclosed?</t>
  </si>
  <si>
    <t>Where is this systematically disclosed?</t>
  </si>
  <si>
    <t>Where is this disclosed in the EITI Report?</t>
  </si>
  <si>
    <t>Gaps and weaknesses in comprehensiveness, data, quality, disaggregation and accessibility identified (by MSG, IA, others)</t>
  </si>
  <si>
    <t>International Secretariat review and preliminary assessment</t>
  </si>
  <si>
    <t>International Secretariat questions to MSG</t>
  </si>
  <si>
    <t>MSG responses to International Secretariat questions</t>
  </si>
  <si>
    <t>International Secretariat final Assessment</t>
  </si>
  <si>
    <t>Mining sector</t>
  </si>
  <si>
    <t>Does the government publish information about</t>
  </si>
  <si>
    <t>https://www.anm.gov.co/?q=Titulos_otorgados_ANM</t>
  </si>
  <si>
    <t>Laws and regulations?</t>
  </si>
  <si>
    <t xml:space="preserve">Systematic disclosure </t>
  </si>
  <si>
    <t xml:space="preserve">The Colombian Government publishes, via its agencies, for public consultation and comments, the regulatory agenda it intends to issue for the sector in the following links:    
https://www.minenergia.gov.co/participa; https://www.anm.gov.co/?q=documentos_para_comentarios_ciudadania; https://www.anm.gov.co/?q=documentos_para_comentarios_ciudadania
https://eiticolombia.gov.co/es/informes-eiti/informe-2020/marco-institucional/
</t>
  </si>
  <si>
    <t xml:space="preserve">3.2 Legal framework, pages 71-82 
Table 27. Mining Regulations, page 72
5.3. Mechanisms and Incentives, pages 182-184
</t>
  </si>
  <si>
    <t>Overview of government agencies' roles?</t>
  </si>
  <si>
    <t>Systematic disclosure</t>
  </si>
  <si>
    <t>https://www.minenergia.gov.co/
https://www.anh.gov.co/
https://www.anm.gov.co/
https://www.creg.gov.co/
www1.upme.gov.co
https://eiticolombia.gov.co/es/informes-eiti/informe-2020/marco-institucional/</t>
  </si>
  <si>
    <t xml:space="preserve">3.1 Institutional framework: pages 69-70 </t>
  </si>
  <si>
    <t>Mineral and petroleum rights' regime?</t>
  </si>
  <si>
    <t>https://www.anm.gov.co/sites/default/files/DocumentosAnm/cartilla_de_mineria_final.pdf</t>
  </si>
  <si>
    <t>3.4 Contracts and Licences, page 83
Mining, page 92</t>
  </si>
  <si>
    <t>Fiscal regime?</t>
  </si>
  <si>
    <t>https://eiticolombia.gov.co/es/informes-eiti/informe-2020/marco-institucional/</t>
  </si>
  <si>
    <t>3.2 Fiscal and Tax Laws and Regulations related to the extractive sector, page 76</t>
  </si>
  <si>
    <t>Level of fiscal devolution?</t>
  </si>
  <si>
    <t>https://www.dian.gov.co/Prensa/Aprendelo-en-un-DIAN-X3/Paginas/Paso-a-Paso-para-diligenciar-Devolucion-por-Impuesto-Renta-y-Complementarios-Parte1.aspx
https://www.dian.gov.co/Prensa/Aprendelo-en-un-DIAN-X3/Paginas/Devoluciones-de-saldos-a-favor-y-o-compensaciones.aspx</t>
  </si>
  <si>
    <t>Ongoing and planned reforms?</t>
  </si>
  <si>
    <t>https://www1.upme.gov.co/Paginas/planes.aspx
https://www.minenergia.gov.co/participa
https://www.anm.gov.co/?q=documentos_para_comentarios_ciudadania
https://eiticolombia.gov.co/es/informes-eiti/informe-2020/contratos/</t>
  </si>
  <si>
    <t>Regulatory reforms and provisions relevant for the extractive sector in 2020, page 73</t>
  </si>
  <si>
    <t>Oil and gas sector</t>
  </si>
  <si>
    <t xml:space="preserve">2020: https://anh.gov.co/es/hidrocarburos/contratos-y-reglamentaci%C3%B3n/relaci%C3%B3n-de-%C3%A1reas-asignadas/ </t>
  </si>
  <si>
    <t>The Colombian Government publishes, via its agencies, for public consultation and comments, the regulatory agenda  it intends to issue for the sector in the following links:    
https://www.minenergia.gov.co/es/participa/  https://www.anh.gov.co/es/normatividad2/proyectos-de-normatividad/
https://www.anh.gov.co/es/normatividad2/decreto-unico/
https://eiticolombia.gov.co/es/informes-eiti/informe-2020/marco-institucional/</t>
  </si>
  <si>
    <t xml:space="preserve"> 
3.2 Legal framework, pages 71-82 
Table 26. Hydrocarbon regulations, page 72
5.3. Mechanisms and Incentives, pages 182-184
</t>
  </si>
  <si>
    <t xml:space="preserve">3.1 Institutional framework, pages 69-70 </t>
  </si>
  <si>
    <t>https://www.anm.gov.co/sites/default/files/DocumentosAnm/cartilla_de_mineria_final.pdf
https://eiticolombia.gov.co/es/informes-eiti/informe-2020/contratos/</t>
  </si>
  <si>
    <t>3.4 Contracts and Licences, page 83
Hydrocarbons, page 83</t>
  </si>
  <si>
    <t>https://eiticolombia.gov.co/es/informes-eiti/informe-2020/contratos/</t>
  </si>
  <si>
    <t>https://www.dian.gov.co/Prensa/Aprendelo-en-un-DIAN-X3/Paginas/Paso-a-Paso-para-diligenciar-Devolucion-por-Impuesto-Renta-y-Complementarios-Parte1.aspx
https://www.dian.gov.co/Prensa/Aprendelo-en-un-DIAN-X3/Paginas/Devoluciones-de-saldos-a-favor-y-o-compensaciones.aspx
https://eiticolombia.gov.co/es/informes-eiti/informe-2020/contratos/</t>
  </si>
  <si>
    <t>3.2 Fiscal and Tax Regulations related to the extractive sector, page 76</t>
  </si>
  <si>
    <t>https://www1.upme.gov.co/Paginas/planes.aspx
https://www.minenergia.gov.co/participa
https://www.anh.gov.co/es/normatividad2/proyectos-de-normatividad/
https://eiticolombia.gov.co/es/informes-eiti/informe-2020/contratos/</t>
  </si>
  <si>
    <t>Requirement 2.2: Contract and license allocations</t>
  </si>
  <si>
    <t>Objective of Requirement 2.2</t>
  </si>
  <si>
    <t>Progress towards the objective of the requirement, to provide a public overview of awards and transfers of oil, gas and mining licenses, the statutory procedures for license awards and transfers and whether these procedures are followed in practice. This can allow stakeholders to identify and address possible weaknesses in the license allocation process.</t>
  </si>
  <si>
    <t>Not applicable /Not met / Partly met / Mostly met / Fully met / Exceeded</t>
  </si>
  <si>
    <t>Where is this disclosed in EITI Report?</t>
  </si>
  <si>
    <t>Gaps or weaknesses in comprehensiveness, data quality, disaggregation and accessibility identified (by MSG, IA, others)</t>
  </si>
  <si>
    <t xml:space="preserve">International Secretariat review and preliminary assessment </t>
  </si>
  <si>
    <t xml:space="preserve">International Secretariat final assessment </t>
  </si>
  <si>
    <t>Applicability of the Requirement</t>
  </si>
  <si>
    <t>Is Requirement 2.2 applicable in the period under review?</t>
  </si>
  <si>
    <t>No. of license awards for the covered year</t>
  </si>
  <si>
    <t xml:space="preserve">https://www.anm.gov.co/?q=Titulos_otorgados_ANM
</t>
  </si>
  <si>
    <t>the award process(es)?</t>
  </si>
  <si>
    <t xml:space="preserve">https://www.anm.gov.co/?q=Datos_Abiertos_ANM
https://www.anm.gov.co/?q=Titulos_otorgados_ANM
https://www.anm.gov.co/?q=contratacion-minera
https://geovisor.anh.gov.co/tierras/
http://sig.simec.gov.co/UPME_MI_minas/   
https://eiticolombia.gov.co/es/informes-eiti/informe-2020/contratos/
</t>
  </si>
  <si>
    <t xml:space="preserve">3.3. Contracts and  Licences, pages 83-101 </t>
  </si>
  <si>
    <t>and the technical and financial criteria used?</t>
  </si>
  <si>
    <t xml:space="preserve">https://www.anm.gov.co/?q=Datos_Abiertos_ANM
https://www.anm.gov.co/?q=Titulos_otorgados_ANM
https://www.anm.gov.co/?q=contratacion-minera
https://geovisor.anh.gov.co/tierras/
http://sig.simec.gov.co/UPME_MI_minas/   
</t>
  </si>
  <si>
    <t>3.3. Contracts and  Licences, pages 83-102</t>
  </si>
  <si>
    <t>the existence of any non-trivial deviations from statutory procedures in license awards in the period under review?</t>
  </si>
  <si>
    <t xml:space="preserve">https://www.anm.gov.co/?q=Datos_Abiertos_ANM
https://www.anm.gov.co/?q=Titulos_otorgados_ANM
https://www.anm.gov.co/?q=contratacion-minera
https://geovisor.anh.gov.co/tierras/
https://eiticolombia.gov.co/es/informes-eiti/informe-2020/contratos/
http://sig.simec.gov.co/UPME_MI_minas/   
</t>
  </si>
  <si>
    <t>3.3. Contracts and  Licences, pages 83-103</t>
  </si>
  <si>
    <t>No. of license transfers for the covered year</t>
  </si>
  <si>
    <t xml:space="preserve">https://www.anm.gov.co/?q=Datos_Abiertos_ANM
https://www.anm.gov.co/?q=Titulos_otorgados_ANM
https://www.anm.gov.co/?q=contratacion-minera
https://geovisor.anh.gov.co/tierras/
http://sig.simec.gov.co/UPME_MI_minas/  
https://eiticolombia.gov.co/es/informes-eiti/informe-2020/contratos/ 
</t>
  </si>
  <si>
    <t>3.3. Contracts and  Licences, pages 83-104</t>
  </si>
  <si>
    <t>the number and identity of licenses transferred in the period under review?</t>
  </si>
  <si>
    <t xml:space="preserve">https://www.anm.gov.co/?q=Datos_Abiertos_ANM
https://www.anm.gov.co/?q=Titulos_otorgados_ANM
https://www.anm.gov.co/?q=contratacion-minera
https://geovisor.anh.gov.co/tierras/
http://sig.simec.gov.co/UPME_MI_minas/
https://eiticolombia.gov.co/es/informes-eiti/informe-2020/contratos/   
</t>
  </si>
  <si>
    <t>3.3. Contracts and  Licences, pages 83-105</t>
  </si>
  <si>
    <t>the transfer process(es)?</t>
  </si>
  <si>
    <t>3.3. Contracts and  Licences, pages 83-106</t>
  </si>
  <si>
    <t>3.3. Contracts and  Licences, pages 83-107</t>
  </si>
  <si>
    <t>the existence of any non-trivial deviations from statutory procedures in license transfers in the period under review?</t>
  </si>
  <si>
    <t>3.3. Contracts and  Licences, pages 83-108</t>
  </si>
  <si>
    <t xml:space="preserve">Mining
https://mineriaencolombia.anm.gov.co/contenido/areas-estrategicas-mineras
Geographic - Metadata Catalogue 
https://metadatos.anm.gov.co/geonetwork/srv/spa/catalog.search;jsessionid=0C266BBCEDFDA43F985F1FE2DF1708AD#/home 
https://eiticolombia.gov.co/es/informes-eiti/informe-2020/contratos/
</t>
  </si>
  <si>
    <t>3.3. Contracts and  Licences, pages 83-109</t>
  </si>
  <si>
    <t>MSG comments on efficiency:</t>
  </si>
  <si>
    <t xml:space="preserve">2020
https://anh.gov.co/es/hidrocarburos/contratos-y-reglamentaci%C3%B3n/relaci%C3%B3n-de-%C3%A1reas-asignadas/ </t>
  </si>
  <si>
    <t>https://www.anh.gov.co/es/hidrocarburos/contratos-y-reglamentaci%C3%B3n/relaci%C3%B3n-de-%C3%A1reas-asignadas/ 
https://www.anh.gov.co/documents/13975/Relaci%C3%B3n_Contratos_TEA_EP_EE_CEPI_Convenios_EE_y_Explotaci%C3%B3n_30-abr-22.pdf
https://www.anh.gov.co/es/hidrocarburos/contratos-y-reglamentaci%C3%B3n/exploraci%C3%B3n/URL
https://eiticolombia.gov.co/es/informes-eiti/informe-2020/contratos/</t>
  </si>
  <si>
    <t xml:space="preserve">3.3. Contracts and  Licences, pages 83-101 
</t>
  </si>
  <si>
    <t>https://www.anh.gov.co/es/hidrocarburos/contratos-y-reglamentaci%C3%B3n/relaci%C3%B3n-de-%C3%A1reas-asignadas/ 
https://www.anh.gov.co/documents/13975/Relaci%C3%B3n_Contratos_TEA_EP_EE_CEPI_Convenios_EE_y_Explotaci%C3%B3n_30-abr-22.pdf
https://www.anh.gov.co/es/hidrocarburos/contratos-y-reglamentaci%C3%B3n/exploraci%C3%B3n/URL</t>
  </si>
  <si>
    <t>bidding rounds/process(es)?</t>
  </si>
  <si>
    <t>2021 Hydrocarbon rounds:
https://www.anh.gov.co/es/hidrocarburos/oportunidades-disponibles/ronda-colombia-2021/
Rounds - historical:
https://www.anh.gov.co/es/hidrocarburos/oportunidades-disponibles/procesosde-seleccion/
https://eiticolombia.gov.co/es/informes-eiti/informe-2020/contratos/</t>
  </si>
  <si>
    <t>Requirement 2.3: License registers</t>
  </si>
  <si>
    <t>Objective of Requirement 2.3</t>
  </si>
  <si>
    <t>Progress towards the objective of the requirement, to ensure the public accessibility of comprehensive information on property rights related to extractive deposits and projects.</t>
  </si>
  <si>
    <t>International Secretariat final assessment</t>
  </si>
  <si>
    <t>License register for the mining sector</t>
  </si>
  <si>
    <t>https://www.anm.gov.co/?q=contratacion-minera
https://geovisor.anh.gov.co/tierras/   
https://eiticolombia.gov.co/es/informes-eiti/informe-2020/contratos/</t>
  </si>
  <si>
    <t>3.4 Mining Contracts and Licences, pages 92- 98</t>
  </si>
  <si>
    <t xml:space="preserve">License-holder name: </t>
  </si>
  <si>
    <t xml:space="preserve"> Systematic disclosure</t>
  </si>
  <si>
    <t>3.4 Mining Contracts and Licences, pages 92- 99</t>
  </si>
  <si>
    <t xml:space="preserve">License coordinates: </t>
  </si>
  <si>
    <t>Mining
https://mineriaencolombia.anm.gov.co/contenido/areas-estrategicas-mineras
 Geographic Metadata Catalogue
https://metadatos.anm.gov.co/geonetwork/srv/spa/catalog.search;jsessionid=0C266BBCEDFDA43F985F1FE2DF1708AD#/homeURL
https://eiticolombia.gov.co/es/informes-eiti/informe-2020/contratos/</t>
  </si>
  <si>
    <t>3.4 Mining Contracts and Licences, pages
92- 100</t>
  </si>
  <si>
    <t xml:space="preserve">License dates of application, award and expiry: </t>
  </si>
  <si>
    <t>Mining
https://mineriaencolombia.anm.gov.co/contenido/areas-estrategicas-mineras
Geographic Metadata Catalogue
https://metadatos.anm.gov.co/geonetwork/srv/spa/catalog.search;jsessionid=0C266BBCEDFDA43F985F1FE2DF1708AD#/homeURL
https://eiticolombia.gov.co/es/informes-eiti/informe-2020/contratos/</t>
  </si>
  <si>
    <t>3.4 Mining Contracts and Licences, pages 92- 101</t>
  </si>
  <si>
    <t>Commodity(ies) covered by licenses:</t>
  </si>
  <si>
    <t>Metadata
https://metadatos.anm.gov.co/geonetwork/srv/spa/catalog.search;jsessionid=0C266BBCEDFDA43F985F1FE2DF1708AD
https://eiticolombia.gov.co/es/informes-eiti/informe-2020/contratos/</t>
  </si>
  <si>
    <t>3.4 Mining Contracts and Licences, pages
 92- 102</t>
  </si>
  <si>
    <t>Coverage of all active licenses?</t>
  </si>
  <si>
    <t>3.4 Mining Contracts and Licences, pages 92- 103</t>
  </si>
  <si>
    <t>Coverage of all licenses held by material companies?</t>
  </si>
  <si>
    <t>3.4 Mining Contracts and Licences, pages
 92- 104</t>
  </si>
  <si>
    <t>License register for petroleum sector</t>
  </si>
  <si>
    <t>3.4 Hydrocarbon Contracts and Licences, pages 83- 91</t>
  </si>
  <si>
    <t>3.4 Hydrocarbons Contracts and Licences, pages 83- 92</t>
  </si>
  <si>
    <t xml:space="preserve">2021 Hydrocarbon rounds:
https://www.anh.gov.co/es/hidrocarburos/oportunidades-disponibles/ronda-colombia-2021/
Rounds - historical data:
https://www.anh.gov.co/es/hidrocarburos/oportunidades-disponibles/procesosde-seleccion/
https://eiticolombia.gov.co/es/informes-eiti/informe-2020/contratos/
</t>
  </si>
  <si>
    <t>3.4 Hydrocarbons Contracts and Licences, pages 83- 93</t>
  </si>
  <si>
    <t>2021 Hydrocarbon rounds:
https://www.anh.gov.co/es/hidrocarburos/oportunidades-disponibles/ronda-colombia-2021/
Rounds - historical data:
https://www.anh.gov.co/es/hidrocarburos/oportunidades-disponibles/procesosde-seleccion/
https://eiticolombia.gov.co/es/informes-eiti/informe-2020/contratos/</t>
  </si>
  <si>
    <t>3.4 Hydrocarbons Contracts and Licences, pages 83- 94</t>
  </si>
  <si>
    <t>Land Map 
https://www.anh.gov.co/es/hidrocarburos/oportunidades-disponibles/mapa-de-tierras/
Geovisor
https://geovisor.anh.gov.co/tierras/URL
https://eiticolombia.gov.co/es/informes-eiti/informe-2020/contratos/</t>
  </si>
  <si>
    <t>3.4 Hydrocarbons Contracts and Licences, pages 83- 95</t>
  </si>
  <si>
    <t>Land Map
https://www.anh.gov.co/es/hidrocarburos/oportunidades-disponibles/mapa-de-tierras/
Geovisor
https://geovisor.anh.gov.co/tierras/URL
https://eiticolombia.gov.co/es/informes-eiti/informe-2020/contratos/</t>
  </si>
  <si>
    <t>3.4 Hydrocarbons Contrasts and Licences, pages 83- 96</t>
  </si>
  <si>
    <t>3.4 Hydrocarbons Contracts and Licences, pages 83- 97</t>
  </si>
  <si>
    <t>Requirement 2.4: Contracts</t>
  </si>
  <si>
    <t>Objective of Requirement 2.4</t>
  </si>
  <si>
    <t>Progress towards the objective of the requirement, to ensure the public accessibility of all licenses and contracts underpinning extractive activities (at least from 2021 onwards) as a basis for the public’s understanding of the contractual rights and obligations of companies operating in the country’s extractive industries.</t>
  </si>
  <si>
    <t>Government policy on contract and license disclosure</t>
  </si>
  <si>
    <t>The disclosure of existing contracts and licences is carried out according to the open data law (law 1712)
Publication of mining contracts: 
https://www.anm.gov.co/?q=contratacion-minera
Títulos:
https://www.anm.gov.co/?q=Titulos_otorgados_ANM
Publication of hydrocarbon contracts:
https://www.anh.gov.co/es/hidrocarburos/contratos-y-reglamentaci%C3%B3n/relaci%C3%B3n-de-%C3%A1reas-asignadas/
https://geovisor.anh.gov.co/tierras/
Resolution 02 dated 18 May 2017 ANH
https://www.anh.gov.co/documents/3269/ACUERDO20No.200220DE201820DE20MAYO20DE202017.pdf
Mining booklet ANM 
https://www.anm.gov.co/sites/default/files/DocumentosAnm/cartilla_de_mineria_final.pdf
Code of Mines ANM
https://www.anm.gov.co/sites/default/files/ley_685_2001_0.pdf
https://eiticolombia.gov.co/es/informes-eiti/informe-2020/contratos/</t>
  </si>
  <si>
    <t xml:space="preserve">3.3. Contracts and  Licences. 
Type of Contracts -Hydrocarbons, pages 84-85
Mining concession title, pages 92-93
</t>
  </si>
  <si>
    <t>Contract Booklet</t>
  </si>
  <si>
    <t>For contracts executed after 1 January 2021: Are contracts texts  including annexes and amendments  fully disclosed?</t>
  </si>
  <si>
    <t>Publication of mining contracts: 
https://www.anm.gov.co/?q=contratacion-minera
Concession titles:
https://www.anm.gov.co/?q=Titulos_otorgados_ANM
Publication of hydrocarbon contracts:
https://www.anh.gov.co/es/hidrocarburos/contratos-y-reglamentaci%C3%B3n/relaci%C3%B3n-de-%C3%A1reas-asignadas/
https://geovisor.anh.gov.co/tierras/
Colombian Mining Register
http://www.cmc.gov.co:8080/CmcFrontEnd/consulta/busqueda.cmc
https://eiticolombia.gov.co/es/informes-eiti/informe-2020/contratos/</t>
  </si>
  <si>
    <t xml:space="preserve">3.3. Contracts and  Licences. 
Type of contracts - Hydrocarbons, pages 84-85
Mining concession title, pages 92-93
</t>
  </si>
  <si>
    <t>For licenses executed after 1 January 2021 Are license texts including annexes and amendments  fully disclosed?</t>
  </si>
  <si>
    <t>Publication of mining contracts: 
https://www.anm.gov.co/?q=contratacion-minera
Concession titles:
https://www.anm.gov.co/?q=Titulos_otorgados_ANM
Publication of hydrocarbon contracts:
https://www.anh.gov.co/es/hidrocarburos/contratos-y-reglamentaci%C3%B3n/relaci%C3%B3n-de-%C3%A1reas-asignadas/
https://geovisor.anh.gov.co/tierras/
https://eiticolombia.gov.co/es/informes-eiti/informe-2020/contratos/</t>
  </si>
  <si>
    <t xml:space="preserve">3.3. Contracts and  Licences. 
Types of contracts - Hydrocarbons, pages 84-85
Mining concession title, pages 92-93
</t>
  </si>
  <si>
    <t>Contract register for mining sector</t>
  </si>
  <si>
    <t xml:space="preserve">Publication of mining contracts: 
https://www.anm.gov.co/?q=contratacion-minera
Concession titles:
https://www.anm.gov.co/?q=Titulos_otorgados_ANM
https://eiticolombia.gov.co/es/informes-eiti/informe-2020/contratos/
</t>
  </si>
  <si>
    <t>3.3. Contracts and  Licences. 
Mining, pages 92-98</t>
  </si>
  <si>
    <t>Contract register for petroleum sector</t>
  </si>
  <si>
    <t>Publication of hydrocarbon contracts:
https://www.anh.gov.co/es/hidrocarburos/contratos-y-reglamentaci%C3%B3n/relaci%C3%B3n-de-%C3%A1reas-asignadas/
https://geovisor.anh.gov.co/tierras/
https://eiticolombia.gov.co/es/informes-eiti/informe-2020/contratos/</t>
  </si>
  <si>
    <t>3.3. Contracts and  Licences. 
Hydrocarbons, pages 83-91</t>
  </si>
  <si>
    <t>Contract register for other sector(s) - add rows if several</t>
  </si>
  <si>
    <t>&lt; In EITI Report or systematically disclosed? &gt;</t>
  </si>
  <si>
    <t>Reference to the EITI Report page</t>
  </si>
  <si>
    <t xml:space="preserve">Is there a publicly accessible list of all active exploitation and exploration contracts? </t>
  </si>
  <si>
    <t xml:space="preserve">Are there contracts/licenses executed before 1 January 2021, that are publicly disclosed? </t>
  </si>
  <si>
    <t>Requirement 2.5: Beneficial owners</t>
  </si>
  <si>
    <t>Objective of Requirement 2.5</t>
  </si>
  <si>
    <t>Progress towards the objective of the requirement, to enable the public to know who ultimately owns and controls the companies operating in the country’s extractive industries, particularly those identified by the MSG as high-risk, to help deter improper practices in the management of extractive resources.</t>
  </si>
  <si>
    <t>Government policy on beneficial ownership</t>
  </si>
  <si>
    <t>https://www.dian.gov.co/impuestos/RUB/Documents/Abece-Registro-Beneficiarios-Finales-RUB.pdf#search=beneficiario%20final
https://www.dian.gov.co/normatividad/Normatividad/Resoluci%C3%B3n%20000164%20de%2027-12-2021.pdf
Beneficial owner definition
https://www.eiticolombia.gov.co/media/filer_public/df/9f/df9fdee6-eeb7-4975-8154-96c7f3cbb3dc/01_definicion_beneficiario_final_ene2019.pdf</t>
  </si>
  <si>
    <t xml:space="preserve">
6.7  Beneficial owners, pages 234-236
https://www.eiticolombia.gov.co/es/informes-eiti/informe-2020/</t>
  </si>
  <si>
    <t>Beneficial owners booklet</t>
  </si>
  <si>
    <t>Definition of the term beneficial owner</t>
  </si>
  <si>
    <t>https://www.dian.gov.co/impuestos/RUB/Documents/Abece-Registro-Beneficiarios-Finales-RUB.pdf#search=beneficiario%20final
https://www.dian.gov.co/normatividad/Normatividad/Resoluci%C3%B3n%20000164%20de%2027-12-2021.pdf</t>
  </si>
  <si>
    <t xml:space="preserve">
6.7  Beneficial owners, pages 234-236
https://www.eiticolombia.gov.co/es/informes-eiti/informe-2020/
In accordance with the Road Map defined for Colombia's EITI Initiative, we have complied with various activities, and topics have been discussed and communicated since validation.
#32 (31 January 2018),  
#35 (5 September 2018) and 
#37 (11 December 2018)
Executive summary, Session 37:
https://www.eiticolombia.gov.co/media/filer_public/21/e0/21e07004-31e1-4452-9b2c-1b4047726de3/04_presentacion_ctn37_dic_benef.pdf
Beneficial Owners Road Map
https://www.eiticolombia.gov.co/media/filer_public/3c/11/3c11dfa5-fe6a-4a04-b075-216ae598a2af/hoja_de_ruta_req_25_colombia_aprob_ctn.pdf
Since December 2016, the Beneficial Owners road map was published. Among other things, this road map recommended to immediately conduct surveys on its applicabiliity in the country, under legal and institutional terms. To this respect: 
• A survey was conducted on international standards about this topic; the local regulations were analysed, and a small exercise was conducted with the public information available on beneficial owners with a couple of private companies and one from the financial sector. From the results obtained, we could determine where should Colombia go on beneficial owner matters.  
• With the participation of Ecopetrol, Transparencia por Colombia, Crudo Transparente, the Ministry of Finance, DNP, DIAN, UIAF, the Company Superintendence, the Financial Superintendence, Confecámaras, and the Transparency Secretariat of the Presidential Office, workshops were organised on major legal and institutional challenges related to the demand for [disclosing] beneficial owners in the country. 
• It became evident that the Ministry of Mines is not the competent authority, nor the most suitable agency to apply this topic, since the country has other more competent agencies for the management and safeguard of this information.  
• Technical cooperation has been established with other national agencies interested in this topic. 
• A diagnosis was submitted about the implementation status of companies reporting to Colombia's EITI,  vis-à-vis the current status of disclosure of their beneficial owners. 
• Workshops have been conducted with the results of the diagnosis on the company implementation status, including a Beneficial Owners definition proposal to be adopted by Colombia, and to contribute a guideline recommended for the Agencies for the subscription of oil and mining contracts.  
• We have worked in collaboration with the Transparency Secretariat of the Vice-Presidential Office for preparing the "Pedro Pascasio"  Bill of Law.
The progress achieved in the road map can be seen vis-à-vis the information reported in: http://www.eiticolombia.gov.co/es/documentos/beneficiarios-reales/
Regulations on beneficial owners in Latin America and the Caribbean
https://www.eiticolombia.gov.co/media/filer_public/74/73/7473ed6f-6a56-45d7-8dfc-57fe17143b4f/2017_bid_regulacion-sobre-beneficiarios-finales-alc.pdf
Regulatory analysis and institutional diagram on "Beneficial owners" for implementing requirement 2.5 of the 2016 EITI Standard in Colombia:
https://www.eiticolombia.gov.co/media/filer_public/97/ba/97ba8f1f-006a-4b8c-b820-aa12cf53caef/180112_analisis_normativo_y_diagrama_institucional_benefreales.pdf
Recommendations for implementing a policy on Beneficial Owners in Colombia:
https://www.eiticolombia.gov.co/media/filer_public/da/15/da15b860-8fc2-4c28-b983-d82235710b4b/principales_concluciones_marco_normativo.pdf
Diagnosis of the information submitted by companies engaged in the Colombia's EITI Initiative. 
https://www.eiticolombia.gov.co/media/filer_public/b6/50/b6505a8c-c9f8-49fc-872f-be9ebfaab2b8/02_diagnostico_empresas_eiticol.pdf
</t>
  </si>
  <si>
    <t>Laws, regulations or policies on beneficial ownership</t>
  </si>
  <si>
    <t>Is beneficial ownership data requested?</t>
  </si>
  <si>
    <t>https://www.dian.gov.co/impuestos/RUB/Paginas/Inicio.aspx</t>
  </si>
  <si>
    <t>Is beneficial ownership data disclosed?</t>
  </si>
  <si>
    <t>Is beneficial ownership data disclosed by applicants and bidders?</t>
  </si>
  <si>
    <t>MSG assessment of disclosures</t>
  </si>
  <si>
    <t>Regulatory analysis and institutional diagram on "Beneficial owners" for the implementation of requirement 2.5 of the 2016 EITI Standard in Colombia. 
https://www.eiticolombia.gov.co/media/filer_public/97/ba/97ba8f1f-006a-4b8c-b820-aa12cf53caef/180112_analisis_normativo_y_diagrama_institucional_benefreales.pdf
Recommendations for implementing a policy on Beneficial owners in Colombia
https://www.eiticolombia.gov.co/media/filer_public/da/15/da15b860-8fc2-4c28-b983-d82235710b4b/principales_concluciones_marco_normativo.pdf
Diagnosis of the information delivered by companies engaged in Colombia's EITI Initiative
https://www.eiticolombia.gov.co/media/filer_public/b6/50/b6505a8c-c9f8-49fc-872f-be9ebfaab2b8/02_diagnostico_empresas_eiticol.pdf</t>
  </si>
  <si>
    <t>Quality assurances for data reliability</t>
  </si>
  <si>
    <t>Names of stock exchanges for publicly-listed companies</t>
  </si>
  <si>
    <t>Table 162  Companies engaged in the EITI Initiative that are listed in the Stock Exchange, page 237
https://www.eiticolombia.gov.co/es/informes-eiti/informe-2020/</t>
  </si>
  <si>
    <t>Is information on legal owners disclosed?</t>
  </si>
  <si>
    <t xml:space="preserve">
6.7  Beneficial owners, pages 234-236
https://www.eiticolombia.gov.co/es/informes-eiti/informe-2020/
Table 162  Companies engaged in the EITI Initiative that are listed in the Stock Exchange, page 237
https://www.eiticolombia.gov.co/es/informes-eiti/informe-2020/</t>
  </si>
  <si>
    <t>Company register (legal ownership registry)</t>
  </si>
  <si>
    <t>Beneficial ownership registry</t>
  </si>
  <si>
    <t>Requirement 2.6: State participation</t>
  </si>
  <si>
    <t>Objective of Requirement 2.6</t>
  </si>
  <si>
    <t>Progress towards the objective of the requirement, to ensure an effective mechanism for transparency and accountability for well-governed SOEs and state participation more broadly through a public understanding of whether SOEs’ management is undertaken in accordance with the relevant regulatory framework. This information provides the basis for continuous improvements in the SOE’s contribution to the national economy, whether financially, economically or socially.</t>
  </si>
  <si>
    <t>Is Requirement 2.6 applicable in the period under review?</t>
  </si>
  <si>
    <t>Applicability</t>
  </si>
  <si>
    <t>Does the government report how it participates in the extractive sector?</t>
  </si>
  <si>
    <t>Ecopetrol sustainability reports
https://www.ecopetrol.com.co/wps/portal/Home/sostecnibilidad</t>
  </si>
  <si>
    <t xml:space="preserve">2.5. State participation – Ecopetrol, pages 54-59
</t>
  </si>
  <si>
    <t>It would be good to include something about regulations related to "existing rules and practices regarding the financial relationship between the government and the SOEs".*
Ecopetrol Bylaws</t>
  </si>
  <si>
    <t>Statutory financial relations</t>
  </si>
  <si>
    <t>Where are the statutory rules and practices regarding SOEs' financial relations with government described?</t>
  </si>
  <si>
    <t>https://www.minhacienda.gov.co/webcenter/portal/EntidadesFinancieras/pages_EntidadesFinancieras/PoliticaFiscal/reglafiscal/reglafiscal2021</t>
  </si>
  <si>
    <t xml:space="preserve">Fiscal and Tax Laws and Regulations
related to the extractive sector, page 76
Legal framework for the fiscalisation of the extractive sector, page 77
</t>
  </si>
  <si>
    <t>Where are the statutory rules and practices regarding SOEs' entitlements to transfers from government described?</t>
  </si>
  <si>
    <t>Where are the statutory rules and practices regarding SOEs' distribution of profits described?</t>
  </si>
  <si>
    <t>Where are the statutory rules and practices regarding SOEs' ability to retain earnings described?</t>
  </si>
  <si>
    <t>Where are the statutory rules and practices regarding SOEs' reinvestments described?</t>
  </si>
  <si>
    <t>Where are the statutory rules and practices regarding SOEs' third-party financing described?</t>
  </si>
  <si>
    <t>Financial relations in practice</t>
  </si>
  <si>
    <t>References to state-owned enterprises portals or company website(s), for example as stated in the Report (Add rows if several SOEs)</t>
  </si>
  <si>
    <t>References to state-owned enterprises or company Audited Financial Statement (Add rows if several SOEs)</t>
  </si>
  <si>
    <t>Ecopetrol sustainability reports
https://www.ecopetrol.com.co/wps/portal/Home/sostecnibilidad
Company Superintendence
Economic and Financial Reports - Colombia companies
https://www.supersociedades.gov.co/delegatura_aec/Paginas/Informes-economicos-y-financieros.aspx
https://www.ecopetrol.com.co/wps/portal/Home/es/Inversionistas/InformacionFinanciera/Estadosfinancieros/!ut/p/z1/nZDLDoIwEEU_qbflYVm2QgBFSwkIdGNYmSaKLozfLyExkU0lzm6Sc-5MLjGkI2YcXvYyPO19HK7T3pvwrETGKfehkJ0YNM0itRc10wFI6wJyuSFmjX9k4ZbmPi15LRPoZBd5xSFGSYN1PhYjICsmPSBV7B__O2md7wCMO74lxnVibnAGXBUtAYRNPAEJ11VR0BQfwFXSrzcft2aaDja34g08el3R/dz/d5/L2dBISEvZ0FBIS9nQSEh/</t>
  </si>
  <si>
    <t>State ownership</t>
  </si>
  <si>
    <t>Where is information on state and SOE equity in extractive companies publicly disclosed?</t>
  </si>
  <si>
    <t>Where is information on the terms attached to state and SOE equity in extractive companies publicly disclosed?</t>
  </si>
  <si>
    <t>Where is information on state and SOE participating interests in extractive projects publicly disclosed?</t>
  </si>
  <si>
    <t xml:space="preserve"> Ecopetrol sustainability reports
https://www.ecopetrol.com.co/wps/portal/Home/sostecnibilidad</t>
  </si>
  <si>
    <t>Where is information on the terms attached to state and SOE participating interests in extractive projects publicly disclosed?</t>
  </si>
  <si>
    <t>Loans and guarantees</t>
  </si>
  <si>
    <t>Where are loans and loan guarantees from the state to extractive companies and projects disclosed?</t>
  </si>
  <si>
    <t>N/A</t>
  </si>
  <si>
    <t>Where are loans and loan guarantees from SOEs to extractive companies and projects disclosed?</t>
  </si>
  <si>
    <t>Corporate governance</t>
  </si>
  <si>
    <t>Where is corporate governance information on SOEs publicly disclosed?</t>
  </si>
  <si>
    <t xml:space="preserve">Ecopetrol sustainability reports
https://www.ecopetrol.com.co/wps/portal/Home/sostecnibilidad
</t>
  </si>
  <si>
    <t>Requirement 3.1: Exploration activities</t>
  </si>
  <si>
    <t>Objective of Requirement 3.1</t>
  </si>
  <si>
    <t>Progress towards the objective of the requirement, to ensure public access to an overview of the extractive sector in the country and its potential, including recent, ongoing and planned significant exploration activities.</t>
  </si>
  <si>
    <t>Overview of the extractive industries</t>
  </si>
  <si>
    <t>Colombia's EITI
https://www.eiticolombia.gov.co/es/la-iniciativa/
https://eiticolombia.gov.co/es/informes-eiti/informe-2020/cadena-valor/
Topics related to artisanal and small scale mining have been specifically discussed in the following MSG sessions:
Sessions 33 and 35 in 2018
Sessions 38 and 39 in 2019
Session 40 in 2020
https://www.eiticolombia.gov.co/es/documentos/comite-tripartito-nacional/
Subsistence Mining Commercialisation Control ABC Module
https://www.anm.gov.co/sites/default/files/DocumentosAnm/abc_modulo_control_comercializacion_mineria_subsistencia.pdf
Traditional mining formalisation applications
https://www.anm.gov.co/sites/default/files/DocumentosAnm/brochure-formalizacion-mineria-tradicional.pdf
Differential criteria of concession contracts for small scale miners 
https://www.anm.gov.co/sites/default/files/DocumentosAnm/brochure-formalizacion-mineria-tradicional.pdf</t>
  </si>
  <si>
    <t>Extractive industries transparency initiative, Colombia's EITI, page 9
2.1. Profile of the extractive sector product, page 22
2.3  Value chain of the extractive sector, pages 30-49</t>
  </si>
  <si>
    <t>Overview of key companies in the extractive industries</t>
  </si>
  <si>
    <t>EITI- Value chain
https://www.eiticolombia.gov.co/es/guia-extractiva-digital/
https://eiticolombia.gov.co/es/informes-eiti/informe-2020/cadena-valor/
Private sector- Participants 
https://www.eiticolombia.gov.co/es/participantes/
https://eiticolombia.gov.co/es/informes-eiti/informe-2020/empresas/</t>
  </si>
  <si>
    <r>
      <t xml:space="preserve">2.2 Value chain of the extractive sector, page </t>
    </r>
    <r>
      <rPr>
        <sz val="11"/>
        <color rgb="FF000000"/>
        <rFont val="Franklin Gothic Book"/>
        <family val="2"/>
      </rPr>
      <t xml:space="preserve"> 28
2.3 Companies engaged in the EITI Initiative, page</t>
    </r>
    <r>
      <rPr>
        <i/>
        <sz val="11"/>
        <color rgb="FF000000"/>
        <rFont val="Franklin Gothic Book"/>
        <family val="2"/>
      </rPr>
      <t xml:space="preserve"> 50</t>
    </r>
  </si>
  <si>
    <t>Overview of significant exploration activities</t>
  </si>
  <si>
    <t>Exploration
https://www.anh.gov.co/es/hidrocarburos/contratos-y-reglamentaci%C3%B3n/exploraci%C3%B3n/
Wells and seismic data 
https://www.anh.gov.co/es/hidrocarburos/contratos-y-reglamentaci%C3%B3n/exploraci%C3%B3n/cifras-y-estad%C3%ADsticas/
Contract status
https://www.anh.gov.co/documents/4134/Relaci%C3%B3n_Contratos_TEA_EP_EE_CEPI_Convenios_EE_y_Explotaci%C3%B3n_31-mar-22.pdf
https://www.eiticolombia.gov.co/es/informes-eiti/informe-2020/cifras/</t>
  </si>
  <si>
    <t>Stage - Hydrocarbons exploration, page 29
Relevant figures - 2020 Exploratory activities and investment in Colombia, page 30
Relevant figures – 2020 Hydrocarbon reserves, page 33</t>
  </si>
  <si>
    <t>Requirement 3.2: Production data</t>
  </si>
  <si>
    <t>Objective of Requirement 3.2</t>
  </si>
  <si>
    <t>Progress towards the objective of the requirement, to ensure public understanding of extractive commodity(ies) production levels and the valuation of extractive commodity output, as a basis for addressing production-related issues in the extractive industries.</t>
  </si>
  <si>
    <t>Is Requirement 3.2 applicable in the period under review?</t>
  </si>
  <si>
    <t>(Harmonised System Codes)</t>
  </si>
  <si>
    <t>Disclosure of production volumes</t>
  </si>
  <si>
    <t>Value chain of the extractive sector -  COLOMBIA's EITI
https://eiticolombia.gov.co/es/informes-eiti/informe-2020/cadena-valor/</t>
  </si>
  <si>
    <t>2.2 Extractive sector value chain
Relevant figures of the 2020 production stage, page 37
Mining Sector, page 45</t>
  </si>
  <si>
    <t>Disclosure of production values</t>
  </si>
  <si>
    <t>https://www.eiticolombia.gov.co/es/informes-eiti/informe-2020/cifras/</t>
  </si>
  <si>
    <t>2.2 Extractive sector value chain
Relevant figures of the 2020 production stage, page 37
Mining Sector, page 46</t>
  </si>
  <si>
    <t>Crude oil (2709), volume</t>
  </si>
  <si>
    <t>Thousands of oil barrels consumed per day (KBPDC)
Average daily barrels
https://eiticolombia.gov.co/es/informes-eiti/informe-2020/cadena-valor/</t>
  </si>
  <si>
    <t>2.2 Extractive sector value chain
Relevant figures of the 2020 production stage, page 40
Mining Sector, page 47</t>
  </si>
  <si>
    <t>&lt; number &gt;</t>
  </si>
  <si>
    <t>https://www.anh.gov.co/es/operaciones-y-regal%C3%ADas/datos-y-estadisticas/</t>
  </si>
  <si>
    <t>Natural gas (2711), volume</t>
  </si>
  <si>
    <r>
      <rPr>
        <sz val="12"/>
        <rFont val="Calibri"/>
        <family val="2"/>
        <scheme val="minor"/>
      </rPr>
      <t>Cubic meters of gas per day (MPCD)</t>
    </r>
    <r>
      <rPr>
        <u/>
        <sz val="12"/>
        <color theme="10"/>
        <rFont val="Calibri"/>
        <family val="2"/>
        <scheme val="minor"/>
      </rPr>
      <t xml:space="preserve">
https://eiticolombia.gov.co/es/informes-eiti/informe-2020/cadena-valor/</t>
    </r>
  </si>
  <si>
    <t>2.2 Extractive sector value chain
Relevant figures of the 2020 production stage, page 37
Mining Sector, page 49</t>
  </si>
  <si>
    <t>Gold (7108), volume</t>
  </si>
  <si>
    <t>OZ
https://eiticolombia.gov.co/es/informes-eiti/informe-2020/cadena-valor/</t>
  </si>
  <si>
    <t>2.2 Extractive sector value chain
Relevant figures of the 2020 production stage, page 37
Mining Sector, page 51</t>
  </si>
  <si>
    <t>Silver (7106), volume</t>
  </si>
  <si>
    <t>OZ
This data was obtained from the following source: https://acmineria.com.co/economia/
Colombia's EITI has no companies reporting the data</t>
  </si>
  <si>
    <t>Coal (2701), volume</t>
  </si>
  <si>
    <t>TONs
https://eiticolombia.gov.co/es/informes-eiti/informe-2020/cadena-valor/</t>
  </si>
  <si>
    <t>2.2 Extractive sector value chain
Relevant figures of the 2020 production stage, page 37
Mining Sector, page 55</t>
  </si>
  <si>
    <t>Copper (2603), volume</t>
  </si>
  <si>
    <t>2.2 Extractive sector value chain
Relevant figures of the 2020 production stage, page 37
Mining Sector, page 57</t>
  </si>
  <si>
    <t>Emeralds, volume</t>
  </si>
  <si>
    <t>Carats
https://eiticolombia.gov.co/es/informes-eiti/informe-2020/cadena-valor/</t>
  </si>
  <si>
    <t>2.2 Extractive sector value chain
Relevant figures of the 2020 production stage, page 50</t>
  </si>
  <si>
    <t>Add commodities here, volume</t>
  </si>
  <si>
    <t xml:space="preserve">Requirement 3.3: Export data </t>
  </si>
  <si>
    <t>Objective of Requirement 3.3</t>
  </si>
  <si>
    <t>Progress towards the objective of the requirement, to ensure public understanding of extractive commodity(ies) export levels and the valuation of extractive commodity exports, as a basis for addressing export-related issues in the extractive industries.</t>
  </si>
  <si>
    <t>Is Requirement 3.3 applicable in the period under review?</t>
  </si>
  <si>
    <t>Disclosure of export volumes</t>
  </si>
  <si>
    <t>Dane
Export Statistics
https://www.dane.gov.co/index.php/estadisticas-por-tema/comercio-internacional/exportaciones
Emeralds export procedure
https://www.anm.gov.co/sites/default/files/esmeraldas.pdf
Precious metals export procedure
https://www.anm.gov.co/sites/default/files/paso_a_pasometalespreciosos_0.pdf
Pre-counting is the mechanism used to verify the production to be acquired by authorised mineral traders from subsistence miners extraction activities 
https://www.anm.gov.co/?q=preconteo-de-produccion
Export Statistics - Banco de la República (Central Bank of Colombia)
https://www.banrep.gov.co/es/estadisticas/exportaciones</t>
  </si>
  <si>
    <t>Reconciliation Chapter, 2020 Colombia EITI Report, 4.5 of the 2021 EITI Report on the EITI pilot project - Responsible Gold Swiss Initiative
https://www.eiticolombia.gov.co/es/informes-eiti/informe-2020/
6.2 Exports – Macroeconomic view, page 214</t>
  </si>
  <si>
    <t>Disclosure of export values</t>
  </si>
  <si>
    <t>Dane
Export Statistics
https://www.dane.gov.co/index.php/estadisticas-por-tema/comercio-internacional/exportaciones
Emerald export procedure
https://www.anm.gov.co/sites/default/files/esmeraldas.pdf
Precious metals export procedure
https://www.anm.gov.co/sites/default/files/paso_a_pasometalespreciosos_0.pdf
Pre-counting is the mechanism used to verify the production to be acquired by authorised mineral traders from subsistence miners' extraction activities. 
https://www.anm.gov.co/?q=preconteo-de-produccion
https://www.eiticolombia.gov.co/es/informes-eiti/informe-2020/aporte-social-economico/
Export Statistics - Central Bank of Colombia (Banco de la República) 
https://www.banrep.gov.co/es/estadisticas/exportaciones</t>
  </si>
  <si>
    <t>6.2 Exports – Macroeconomic view, page 214</t>
  </si>
  <si>
    <t>Thousands of oil barrels consumed per day (KBPDC)</t>
  </si>
  <si>
    <t>6.2 Exports – Macroeconomic View, page 215</t>
  </si>
  <si>
    <t xml:space="preserve">Million USD </t>
  </si>
  <si>
    <t>6.2 Exports – Macroeconomic view, page 215</t>
  </si>
  <si>
    <t>Sm3 e.p.</t>
  </si>
  <si>
    <t>6.2 Exports – Macroeconomic view, page 227</t>
  </si>
  <si>
    <t>USD</t>
  </si>
  <si>
    <t>6.2 Exports - Macroeconomic view, page 227</t>
  </si>
  <si>
    <t>oz</t>
  </si>
  <si>
    <t>6.2 Exports –  Macroeconomic view, page 218</t>
  </si>
  <si>
    <t>&lt;Seleccionar unidad&gt;</t>
  </si>
  <si>
    <t>6.2 Exports – Macroeconomic view, page 218</t>
  </si>
  <si>
    <t>Metric tons</t>
  </si>
  <si>
    <t>Requirement 4.1: Comprehensive disclosure of taxes and revenues</t>
  </si>
  <si>
    <t>Objective of Requirement 4.1</t>
  </si>
  <si>
    <t>Progress towards the objective of the requirement, to ensure comprehensive disclosures of company payments and government revenues from oil, gas and mining as the basis for a detailed public understanding of the contribution of the extractive industries to government revenues.</t>
  </si>
  <si>
    <t>Does the government fully disclose extractive sector revenues by revenue stream?</t>
  </si>
  <si>
    <t>DNP Royalties consultation tool
https://sicodis.dnp.gov.co/logon.aspx?ReturnUrl=%2f
https://www.eiticolombia.gov.co/es/informes-eiti/informe-2020/gestion-distribucion/</t>
  </si>
  <si>
    <t>2020 Report
5.0 Revenue management, page 165
5.2 Extractive sector revenue stream, page 182</t>
  </si>
  <si>
    <t>Are MSG decisions on the materiality threshold for revenue streams publicly available?</t>
  </si>
  <si>
    <t>MSG minutes
Minutes 27, 28, 29, 30, 35, 37, 41, 42, 46, 50
https://www.eiticolombia.gov.co/es/documentos/comite-tripartito-nacional/
https://www.eiticolombia.gov.co/es/informes-eiti/informe-2020/gestion-distribucion/
https://www.eiticolombia.gov.co/es/informes-eiti/informe-2020/cifras/</t>
  </si>
  <si>
    <t>2020 Report
4.3 Materiality, page 122</t>
  </si>
  <si>
    <t>Are MSG decisions on materiality thresholds for companies publicly available?</t>
  </si>
  <si>
    <t>MSG minutes
Minutes 27, 28, 29, 30, 35, 37, 41, 42, 46, 50
https://www.eiticolombia.gov.co/es/documentos/comite-tripartito-nacional/
https://www.eiticolombia.gov.co/es/informes-eiti/informe-2020/gestion-distribucion/
https://www.eiticolombia.gov.co/es/informes-eiti/informe-2020/gestion-distribucion/</t>
  </si>
  <si>
    <t>Are the revenue streams considered material are publicly listed and described?</t>
  </si>
  <si>
    <t>2020 Report
5.0 Revenue management, page 165
5.2 Extractive sector revenue stream, page 183
4.2 Reconciliation methodology, page 113</t>
  </si>
  <si>
    <t>Have the revenue streams listed in Requirement 4.1.c been considered? Where the MSG has agreed to exclude certain revenue streams from the scope of EITI disclosures, are the rationale for their exclusion, and their values, clearly documented?</t>
  </si>
  <si>
    <t>2020 Report
5.1 National revenues, page 165
5.2 Extractive sector revenue stream, page 182
4.2 Reconciliation methodology, page 113</t>
  </si>
  <si>
    <t>Has the MSG identified the companies making material payments?</t>
  </si>
  <si>
    <t>MSG minutes
Minutes 27, 28, 29, 30, 35, 37, 41, 42, 46, 50
https://www.eiticolombia.gov.co/es/documentos/comite-tripartito-nacional/
https://eiticolombia.gov.co/es/informes-eiti/informe-2020/empresas/
https://www.eiticolombia.gov.co/es/informes-eiti/informe-2020/gestion-distribucion/
https://eiticolombia.gov.co/es/informes-eiti/informe-2020/empresas/</t>
  </si>
  <si>
    <t>2.3 Companies engaged in the EITI Initiative, page 50
4.2 Reconciliation methodology, page 113</t>
  </si>
  <si>
    <t>Have all material companies fully reported all payments in accordance with the materiality definition?</t>
  </si>
  <si>
    <t xml:space="preserve">Data
https://eiticolombia.gov.co/es/datos-del-sector/
https://eiticolombia.gov.co/es/informes-eiti/informe-2020/empresas/
https://www.eiticolombia.gov.co/es/informes-eiti/informe-2020/cifras/
</t>
  </si>
  <si>
    <t>2.3 Companies engaged in the EITI Initiative, page 50
4. Reconciliation Report, companies engaged in the EITI Initiative, page 103
 5. Revenue management and distribution, page 165</t>
  </si>
  <si>
    <t>Has the MSG identified the government entities receiving material revenues?</t>
  </si>
  <si>
    <t xml:space="preserve">https://www.eiticolombia.gov.co/es/informes-eiti/informe-2020/informe-cotejo/
https://www.eiticolombia.gov.co/es/informes-eiti/informe-2020/cifras/
</t>
  </si>
  <si>
    <t>Have all material government entities fully reported all receipts in accordance with the materiality definition?</t>
  </si>
  <si>
    <t>4. Reconciliation Report, companies engaged in the EITI Initiative, page 102</t>
  </si>
  <si>
    <t>Has the government fully reported all revenues, including any revenues below the materiality thresholds? Note: for revenues related to revenue streams below the materiality threshold, this information can be provided in aggregate, if accompanied by an explanation of which precise revenue streams are included in the aggregate.</t>
  </si>
  <si>
    <t xml:space="preserve">2.3 Companies engaged in the EITI Initiative, page 50
4. Reconciliation Report, companies engaged in the EITI Initiative, page 103
</t>
  </si>
  <si>
    <t>Where companies or government entities paying or receiving material revenues have not submitted reporting templates, or have not fully disclosed all the payments and revenues, have public disclosures documented these issues and included an assessment of the impact on the comprehensiveness of the report?</t>
  </si>
  <si>
    <t>4. Reconciliation Report, companies engaged in the EITI Initiative, page 101</t>
  </si>
  <si>
    <t>Reconciliation coverage</t>
  </si>
  <si>
    <t>Have the companies making material payments to the government publicly disclosed their audited financial statements, or the main items (i.e. balance sheet, profit/loss statement, cash flows) where financial statements are not available?</t>
  </si>
  <si>
    <t xml:space="preserve">https://www.eiticolombia.gov.co/es/informes-eiti/informe-2020/informe-cotejo/
https://www.eiticolombia.gov.co/es/informes-eiti/informe-2020/cifras/
Company Superintendence
Financial and Economic Reports - Colombia Companies
https://www.supersociedades.gov.co/delegatura_aec/Paginas/Informes-economicos-y-financieros.aspx
Ecopetrol publishes its financial statements in the company's official page.
https://www.ecopetrol.com.co/wps/portal/Home/es/Inversionistas/InformacionFinanciera/Estadosfinancieros
</t>
  </si>
  <si>
    <t>4. Reconciliation Report, companies engaged in the EITI Initiative, page 103</t>
  </si>
  <si>
    <t>Summary data template</t>
  </si>
  <si>
    <t>#4.1 (Government revenues)  contains comprehensive data on government revenues per revenue stream, according to GFSM classification.</t>
  </si>
  <si>
    <r>
      <t xml:space="preserve">1. Enter the name of all government </t>
    </r>
    <r>
      <rPr>
        <b/>
        <i/>
        <sz val="11"/>
        <color theme="1"/>
        <rFont val="Franklin Gothic Book"/>
        <family val="2"/>
      </rPr>
      <t>Revenue streams</t>
    </r>
    <r>
      <rPr>
        <i/>
        <sz val="11"/>
        <color theme="1"/>
        <rFont val="Franklin Gothic Book"/>
        <family val="2"/>
      </rPr>
      <t xml:space="preserve"> for the extractive sectors, including revenues that fall below agreed materiality thresholds (one row should be used for each individual revenue stream and individual government entity)</t>
    </r>
  </si>
  <si>
    <r>
      <t xml:space="preserve">2. Enter the name of the </t>
    </r>
    <r>
      <rPr>
        <b/>
        <i/>
        <sz val="11"/>
        <rFont val="Franklin Gothic Book"/>
        <family val="2"/>
      </rPr>
      <t>receiving Government entity</t>
    </r>
    <r>
      <rPr>
        <i/>
        <sz val="11"/>
        <rFont val="Franklin Gothic Book"/>
        <family val="2"/>
      </rPr>
      <t>.</t>
    </r>
  </si>
  <si>
    <r>
      <t xml:space="preserve">3.Choose the </t>
    </r>
    <r>
      <rPr>
        <b/>
        <i/>
        <sz val="11"/>
        <rFont val="Franklin Gothic Book"/>
        <family val="2"/>
      </rPr>
      <t>Sector</t>
    </r>
    <r>
      <rPr>
        <i/>
        <sz val="11"/>
        <rFont val="Franklin Gothic Book"/>
        <family val="2"/>
      </rPr>
      <t xml:space="preserve"> and the </t>
    </r>
    <r>
      <rPr>
        <b/>
        <i/>
        <sz val="11"/>
        <rFont val="Franklin Gothic Book"/>
        <family val="2"/>
      </rPr>
      <t>GFS Classification</t>
    </r>
    <r>
      <rPr>
        <i/>
        <sz val="11"/>
        <rFont val="Franklin Gothic Book"/>
        <family val="2"/>
      </rPr>
      <t xml:space="preserve"> this revenue applies to. Use the guidance provided in the </t>
    </r>
    <r>
      <rPr>
        <i/>
        <u/>
        <sz val="11"/>
        <rFont val="Franklin Gothic Book"/>
        <family val="2"/>
      </rPr>
      <t>GFS Framework</t>
    </r>
    <r>
      <rPr>
        <b/>
        <i/>
        <u/>
        <sz val="11"/>
        <rFont val="Franklin Gothic Book"/>
        <family val="2"/>
      </rPr>
      <t xml:space="preserve"> </t>
    </r>
    <r>
      <rPr>
        <i/>
        <u/>
        <sz val="11"/>
        <rFont val="Franklin Gothic Book"/>
        <family val="2"/>
      </rPr>
      <t xml:space="preserve">for EITI reporting. </t>
    </r>
    <r>
      <rPr>
        <sz val="11"/>
        <rFont val="Franklin Gothic Book"/>
        <family val="2"/>
      </rPr>
      <t>If a revenue stream cannot be disaggregated by sector, chose "Other".</t>
    </r>
  </si>
  <si>
    <r>
      <t xml:space="preserve">4. In the </t>
    </r>
    <r>
      <rPr>
        <b/>
        <i/>
        <sz val="11"/>
        <rFont val="Franklin Gothic Book"/>
        <family val="2"/>
      </rPr>
      <t xml:space="preserve">Revenue value </t>
    </r>
    <r>
      <rPr>
        <i/>
        <sz val="11"/>
        <rFont val="Franklin Gothic Book"/>
        <family val="2"/>
      </rPr>
      <t>column, enter total figure of each revenue stream as disclosed by government, including revenues that were not reconciled.</t>
    </r>
  </si>
  <si>
    <t xml:space="preserve"> Remember: Governments receipts from companies on behalf of their employees should be excluded (e.g. personal income tax PAYE, employee social security contributions, withholding tax) because they are not considered payments from companies to government.</t>
  </si>
  <si>
    <t>5. If there are any payments which are in the EITI Report, but cannot be matched with the GFS categories, please list them in the box below called "Additional information".</t>
  </si>
  <si>
    <t>Ingresos gubernamentales totales procedentes del sector extractivo (utilizando las EFP)</t>
  </si>
  <si>
    <t>Marco de las EFP para el régimen informativo del EITI</t>
  </si>
  <si>
    <r>
      <t>Requisito EITI 5.1.b</t>
    </r>
    <r>
      <rPr>
        <i/>
        <u/>
        <sz val="11"/>
        <rFont val="Franklin Gothic Book"/>
        <family val="2"/>
      </rPr>
      <t>: Clasificación de los ingresos</t>
    </r>
  </si>
  <si>
    <r>
      <t>Requisito EITI 4.1.d</t>
    </r>
    <r>
      <rPr>
        <b/>
        <i/>
        <u/>
        <sz val="11"/>
        <rFont val="Franklin Gothic Book"/>
        <family val="2"/>
      </rPr>
      <t>: Divulgación completa del gobierno</t>
    </r>
  </si>
  <si>
    <t>GFS Level 1</t>
  </si>
  <si>
    <t>GFS Level 2</t>
  </si>
  <si>
    <t>GFS Level 3</t>
  </si>
  <si>
    <t>GFS Level 4</t>
  </si>
  <si>
    <t>Clasificación según EFP</t>
  </si>
  <si>
    <t>Sector</t>
  </si>
  <si>
    <t>Denominación del flujo de ingresos</t>
  </si>
  <si>
    <t>Entidad gubernamental</t>
  </si>
  <si>
    <t>Valor de ingresos</t>
  </si>
  <si>
    <t>Moneda</t>
  </si>
  <si>
    <t>¿Qué son las EFP?</t>
  </si>
  <si>
    <t>Royalties (1415E1)</t>
  </si>
  <si>
    <t>Petróleo y Gas</t>
  </si>
  <si>
    <t>Comercialización de Regalías</t>
  </si>
  <si>
    <t>Agencia Nacional de Hidrocarburos</t>
  </si>
  <si>
    <t>Las EFP, o Estadísticas de Finanzas Públicas, constituyen un marco internacional para clasificar los flujos de ingresos de modo tal que resulten comparables entre países y períodos. Véase el ejemplo completo del marco incluido a continuación. El marco que se utiliza aquí abajo ha sido desarrollado por el FMI y el Secretariado Internacional EITI.
La letra E en los códigos de las EFP indica que estos códigos se utilizan únicamente para los ingresos procedentes de empresas extractivas. Los dígitos a la derecha fueron concebidos específicamente para las empresas del sector extractivo.</t>
  </si>
  <si>
    <t>Directly delivered/paid to the government (1415E31)</t>
  </si>
  <si>
    <t>Derechos Económicos</t>
  </si>
  <si>
    <t>Regalías</t>
  </si>
  <si>
    <t>Minería</t>
  </si>
  <si>
    <t>Canon Superficiario, Administración, Derechos Económicos y Participaciones</t>
  </si>
  <si>
    <t>Agencia Nacional de Mineria</t>
  </si>
  <si>
    <t>Compensaciones Económicas</t>
  </si>
  <si>
    <r>
      <rPr>
        <i/>
        <u/>
        <sz val="11"/>
        <rFont val="Franklin Gothic Book"/>
        <family val="2"/>
      </rPr>
      <t xml:space="preserve">Puede encontrar más información orientativa en </t>
    </r>
    <r>
      <rPr>
        <u/>
        <sz val="11"/>
        <color rgb="FF165B89"/>
        <rFont val="Franklin Gothic Book"/>
        <family val="2"/>
      </rPr>
      <t>https://eiti.org/es/documento/plantilla-datos-resumidos-del-eiti</t>
    </r>
  </si>
  <si>
    <t>Directly deliveresd/paid to the government (1415E31)</t>
  </si>
  <si>
    <r>
      <rPr>
        <i/>
        <u/>
        <sz val="11"/>
        <color rgb="FF000000"/>
        <rFont val="Franklin Gothic Book"/>
        <family val="2"/>
      </rPr>
      <t xml:space="preserve">o, </t>
    </r>
    <r>
      <rPr>
        <b/>
        <u/>
        <sz val="11"/>
        <color theme="10"/>
        <rFont val="Franklin Gothic Book"/>
        <family val="2"/>
      </rPr>
      <t>https://www.imf.org/external/np/sta/gfsm/</t>
    </r>
  </si>
  <si>
    <t>Renta</t>
  </si>
  <si>
    <t>DIAN</t>
  </si>
  <si>
    <t>Otro</t>
  </si>
  <si>
    <t>Dividendos</t>
  </si>
  <si>
    <t>Ministerio de Hacienda</t>
  </si>
  <si>
    <t>IOPP</t>
  </si>
  <si>
    <t>Total</t>
  </si>
  <si>
    <t>Información adicional</t>
  </si>
  <si>
    <t>Toda información adicional que no reúna las condiciones para ser incluida en la tabla precedente, se ruega incluirla a continuación como comentarios.</t>
  </si>
  <si>
    <t>Comentario 1</t>
  </si>
  <si>
    <t>Incluir comentarios aquí. Las retenciones tributarias y los impuestos deducidos directamente del salario no se pagan por cuenta de las empresas, por lo cual deberían excluirse</t>
  </si>
  <si>
    <t>Comentario 2</t>
  </si>
  <si>
    <t>Inserte filas adicionales según sea necesario P. ej., la siguiente tabla comprende los ingresos excluidos</t>
  </si>
  <si>
    <t>Petróleo</t>
  </si>
  <si>
    <t>Montos deducidos directamente del salario</t>
  </si>
  <si>
    <t>Autoridad tributaria</t>
  </si>
  <si>
    <t>Retención tributaria</t>
  </si>
  <si>
    <t>Comentario 3</t>
  </si>
  <si>
    <t>Incluir comentarios aquí.</t>
  </si>
  <si>
    <t>Comentario 4</t>
  </si>
  <si>
    <t>Comentario 5</t>
  </si>
  <si>
    <r>
      <rPr>
        <b/>
        <sz val="11"/>
        <rFont val="Franklin Gothic Book"/>
        <family val="2"/>
      </rPr>
      <t xml:space="preserve">Puede acceder a la versión más reciente de las plantillas de datos resumidos en </t>
    </r>
    <r>
      <rPr>
        <b/>
        <u/>
        <sz val="11"/>
        <color rgb="FF188FBB"/>
        <rFont val="Franklin Gothic Book"/>
        <family val="2"/>
      </rPr>
      <t>https://eiti.org/es/documento/plantilla-datos-resumidos-del-eiti</t>
    </r>
  </si>
  <si>
    <r>
      <rPr>
        <b/>
        <sz val="11"/>
        <color rgb="FF000000"/>
        <rFont val="Franklin Gothic Book"/>
        <family val="2"/>
      </rPr>
      <t>¡Comparta sus impresiones con nosotros o infórmenos de cualquier inconveniente con los datos!</t>
    </r>
    <r>
      <rPr>
        <b/>
        <sz val="11"/>
        <color rgb="FF000000"/>
        <rFont val="Franklin Gothic Book"/>
        <family val="2"/>
      </rPr>
      <t xml:space="preserve"> </t>
    </r>
    <r>
      <rPr>
        <b/>
        <sz val="11"/>
        <color rgb="FF000000"/>
        <rFont val="Franklin Gothic Book"/>
        <family val="2"/>
      </rPr>
      <t xml:space="preserve">Escríbanos a  </t>
    </r>
    <r>
      <rPr>
        <b/>
        <u/>
        <sz val="11"/>
        <color rgb="FF188FBB"/>
        <rFont val="Franklin Gothic Book"/>
        <family val="2"/>
      </rPr>
      <t>data@eiti.org</t>
    </r>
  </si>
  <si>
    <r>
      <rPr>
        <b/>
        <sz val="11"/>
        <color rgb="FF000000"/>
        <rFont val="Franklin Gothic Book"/>
        <family val="2"/>
      </rPr>
      <t>Teléfono:</t>
    </r>
    <r>
      <rPr>
        <b/>
        <sz val="11"/>
        <color rgb="FF000000"/>
        <rFont val="Franklin Gothic Book"/>
        <family val="2"/>
      </rPr>
      <t xml:space="preserve"> </t>
    </r>
    <r>
      <rPr>
        <b/>
        <sz val="11"/>
        <color rgb="FF165B89"/>
        <rFont val="Franklin Gothic Book"/>
        <family val="2"/>
      </rPr>
      <t>+47 222 00 800</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Correo electrónico:</t>
    </r>
    <r>
      <rPr>
        <b/>
        <sz val="11"/>
        <color rgb="FF000000"/>
        <rFont val="Franklin Gothic Book"/>
        <family val="2"/>
      </rPr>
      <t xml:space="preserve"> </t>
    </r>
    <r>
      <rPr>
        <b/>
        <u/>
        <sz val="11"/>
        <color rgb="FF165B89"/>
        <rFont val="Franklin Gothic Book"/>
        <family val="2"/>
      </rPr>
      <t>secretariat@eiti.org</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Twitter:</t>
    </r>
    <r>
      <rPr>
        <b/>
        <sz val="11"/>
        <color rgb="FF000000"/>
        <rFont val="Franklin Gothic Book"/>
        <family val="2"/>
      </rPr>
      <t xml:space="preserve"> </t>
    </r>
    <r>
      <rPr>
        <b/>
        <sz val="11"/>
        <color rgb="FF165B89"/>
        <rFont val="Franklin Gothic Book"/>
        <family val="2"/>
      </rPr>
      <t>@EITIorg</t>
    </r>
    <r>
      <rPr>
        <b/>
        <sz val="11"/>
        <color rgb="FF000000"/>
        <rFont val="Franklin Gothic Book"/>
        <family val="2"/>
      </rPr>
      <t xml:space="preserve">  </t>
    </r>
    <r>
      <rPr>
        <b/>
        <sz val="11"/>
        <color rgb="FF000000"/>
        <rFont val="Wingdings"/>
        <charset val="2"/>
      </rPr>
      <t xml:space="preserve"> </t>
    </r>
    <r>
      <rPr>
        <b/>
        <sz val="11"/>
        <color rgb="FF000000"/>
        <rFont val="Wingdings"/>
        <charset val="2"/>
      </rPr>
      <t></t>
    </r>
    <r>
      <rPr>
        <b/>
        <sz val="11"/>
        <color rgb="FF000000"/>
        <rFont val="Franklin Gothic Book"/>
        <family val="2"/>
      </rPr>
      <t xml:space="preserve">   </t>
    </r>
    <r>
      <rPr>
        <b/>
        <u/>
        <sz val="11"/>
        <color rgb="FF165B89"/>
        <rFont val="Franklin Gothic Book"/>
        <family val="2"/>
      </rPr>
      <t>www.eiti.org</t>
    </r>
  </si>
  <si>
    <r>
      <rPr>
        <sz val="11"/>
        <color rgb="FF000000"/>
        <rFont val="Franklin Gothic Book"/>
        <family val="2"/>
      </rPr>
      <t xml:space="preserve">La </t>
    </r>
    <r>
      <rPr>
        <b/>
        <sz val="11"/>
        <color rgb="FF000000"/>
        <rFont val="Franklin Gothic Book"/>
        <family val="2"/>
      </rPr>
      <t xml:space="preserve">Parte 5 (Datos de las empresas) </t>
    </r>
    <r>
      <rPr>
        <sz val="11"/>
        <color rgb="FF000000"/>
        <rFont val="Franklin Gothic Book"/>
        <family val="2"/>
      </rPr>
      <t>contiene datos a nivel de empresa y de proyecto por flujo de ingresos.</t>
    </r>
    <r>
      <rPr>
        <sz val="11"/>
        <color rgb="FF000000"/>
        <rFont val="Franklin Gothic Book"/>
        <family val="2"/>
      </rPr>
      <t xml:space="preserve"> </t>
    </r>
    <r>
      <rPr>
        <sz val="11"/>
        <color rgb="FF000000"/>
        <rFont val="Franklin Gothic Book"/>
        <family val="2"/>
      </rPr>
      <t>Las empresas y los proyectos se encuentran disponibles en el menú desplegable dado que los datos se ingresaron en la hoja 3.</t>
    </r>
    <r>
      <rPr>
        <sz val="11"/>
        <color rgb="FF000000"/>
        <rFont val="Franklin Gothic Book"/>
        <family val="2"/>
      </rPr>
      <t xml:space="preserve"> </t>
    </r>
  </si>
  <si>
    <t>Cómo completar esta hoja:</t>
  </si>
  <si>
    <r>
      <t>1. Seleccione del menú desplegable el nombre de la</t>
    </r>
    <r>
      <rPr>
        <b/>
        <i/>
        <sz val="11"/>
        <color theme="1"/>
        <rFont val="Franklin Gothic Book"/>
        <family val="2"/>
      </rPr>
      <t xml:space="preserve"> empresa</t>
    </r>
  </si>
  <si>
    <r>
      <rPr>
        <i/>
        <sz val="11"/>
        <color theme="1"/>
        <rFont val="Franklin Gothic Book"/>
        <family val="2"/>
      </rPr>
      <t>2.</t>
    </r>
    <r>
      <rPr>
        <i/>
        <sz val="11"/>
        <color theme="1"/>
        <rFont val="Franklin Gothic Book"/>
        <family val="2"/>
      </rPr>
      <t xml:space="preserve"> </t>
    </r>
    <r>
      <rPr>
        <i/>
        <sz val="11"/>
        <color theme="1"/>
        <rFont val="Franklin Gothic Book"/>
        <family val="2"/>
      </rPr>
      <t xml:space="preserve">Seleccione del menú desplegable la </t>
    </r>
    <r>
      <rPr>
        <b/>
        <i/>
        <sz val="11"/>
        <color theme="1"/>
        <rFont val="Franklin Gothic Book"/>
        <family val="2"/>
      </rPr>
      <t>entidad gubernamental recaudadora</t>
    </r>
    <r>
      <rPr>
        <i/>
        <sz val="11"/>
        <color theme="1"/>
        <rFont val="Franklin Gothic Book"/>
        <family val="2"/>
      </rPr>
      <t xml:space="preserve"> y </t>
    </r>
    <r>
      <rPr>
        <b/>
        <i/>
        <sz val="11"/>
        <color theme="1"/>
        <rFont val="Franklin Gothic Book"/>
        <family val="2"/>
      </rPr>
      <t>la denominación del pago</t>
    </r>
  </si>
  <si>
    <r>
      <rPr>
        <i/>
        <sz val="11"/>
        <color theme="1"/>
        <rFont val="Franklin Gothic Book"/>
        <family val="2"/>
      </rPr>
      <t>3.</t>
    </r>
    <r>
      <rPr>
        <i/>
        <sz val="11"/>
        <color theme="1"/>
        <rFont val="Franklin Gothic Book"/>
        <family val="2"/>
      </rPr>
      <t xml:space="preserve"> </t>
    </r>
    <r>
      <rPr>
        <i/>
        <sz val="11"/>
        <color theme="1"/>
        <rFont val="Franklin Gothic Book"/>
        <family val="2"/>
      </rPr>
      <t xml:space="preserve">Indique si el flujo de pago (i) </t>
    </r>
    <r>
      <rPr>
        <b/>
        <i/>
        <sz val="11"/>
        <color theme="1"/>
        <rFont val="Franklin Gothic Book"/>
        <family val="2"/>
      </rPr>
      <t>se impone sobre el proyecto</t>
    </r>
    <r>
      <rPr>
        <i/>
        <sz val="11"/>
        <color theme="1"/>
        <rFont val="Franklin Gothic Book"/>
        <family val="2"/>
      </rPr>
      <t xml:space="preserve"> y (ii) </t>
    </r>
    <r>
      <rPr>
        <b/>
        <i/>
        <sz val="11"/>
        <color theme="1"/>
        <rFont val="Franklin Gothic Book"/>
        <family val="2"/>
      </rPr>
      <t>se informa por proyecto</t>
    </r>
  </si>
  <si>
    <r>
      <t>4.</t>
    </r>
    <r>
      <rPr>
        <i/>
        <sz val="11"/>
        <color theme="1"/>
        <rFont val="Franklin Gothic Book"/>
        <family val="2"/>
      </rPr>
      <t xml:space="preserve"> </t>
    </r>
    <r>
      <rPr>
        <i/>
        <sz val="11"/>
        <color theme="1"/>
        <rFont val="Franklin Gothic Book"/>
        <family val="2"/>
      </rPr>
      <t>Ingrese la información del proyecto:</t>
    </r>
    <r>
      <rPr>
        <i/>
        <sz val="11"/>
        <color theme="1"/>
        <rFont val="Franklin Gothic Book"/>
        <family val="2"/>
      </rPr>
      <t xml:space="preserve"> </t>
    </r>
    <r>
      <rPr>
        <b/>
        <i/>
        <sz val="11"/>
        <color theme="1"/>
        <rFont val="Franklin Gothic Book"/>
        <family val="2"/>
      </rPr>
      <t>nombre del proyecto</t>
    </r>
    <r>
      <rPr>
        <i/>
        <sz val="11"/>
        <color theme="1"/>
        <rFont val="Franklin Gothic Book"/>
        <family val="2"/>
      </rPr>
      <t xml:space="preserve">, y </t>
    </r>
    <r>
      <rPr>
        <b/>
        <i/>
        <sz val="11"/>
        <color theme="1"/>
        <rFont val="Franklin Gothic Book"/>
        <family val="2"/>
      </rPr>
      <t>moneda de la información</t>
    </r>
  </si>
  <si>
    <r>
      <t xml:space="preserve">5. Indique el </t>
    </r>
    <r>
      <rPr>
        <b/>
        <i/>
        <sz val="11"/>
        <color theme="1"/>
        <rFont val="Franklin Gothic Book"/>
        <family val="2"/>
      </rPr>
      <t>valor de ingresos</t>
    </r>
    <r>
      <rPr>
        <i/>
        <sz val="11"/>
        <color theme="1"/>
        <rFont val="Franklin Gothic Book"/>
        <family val="2"/>
      </rPr>
      <t xml:space="preserve"> </t>
    </r>
    <r>
      <rPr>
        <i/>
        <u/>
        <sz val="11"/>
        <color theme="1"/>
        <rFont val="Franklin Gothic Book"/>
        <family val="2"/>
      </rPr>
      <t>divulgado por el gobierno</t>
    </r>
    <r>
      <rPr>
        <i/>
        <sz val="11"/>
        <color theme="1"/>
        <rFont val="Franklin Gothic Book"/>
        <family val="2"/>
      </rPr>
      <t xml:space="preserve"> y todo </t>
    </r>
    <r>
      <rPr>
        <b/>
        <i/>
        <sz val="11"/>
        <color theme="1"/>
        <rFont val="Franklin Gothic Book"/>
        <family val="2"/>
      </rPr>
      <t>comentario</t>
    </r>
    <r>
      <rPr>
        <i/>
        <sz val="11"/>
        <color theme="1"/>
        <rFont val="Franklin Gothic Book"/>
        <family val="2"/>
      </rPr>
      <t xml:space="preserve"> que pueda ser aplicable</t>
    </r>
  </si>
  <si>
    <r>
      <rPr>
        <i/>
        <sz val="11"/>
        <color rgb="FF000000"/>
        <rFont val="Franklin Gothic Book"/>
        <family val="2"/>
      </rPr>
      <t xml:space="preserve">Si tiene alguna pregunta, comuníquese a </t>
    </r>
    <r>
      <rPr>
        <b/>
        <u/>
        <sz val="11"/>
        <color theme="10"/>
        <rFont val="Franklin Gothic Book"/>
        <family val="2"/>
      </rPr>
      <t>data@eiti.org</t>
    </r>
  </si>
  <si>
    <t>Ingresos del gobierno por empresa y proyecto</t>
  </si>
  <si>
    <r>
      <t>Requisito EITI 4.1.c</t>
    </r>
    <r>
      <rPr>
        <b/>
        <i/>
        <u/>
        <sz val="11"/>
        <rFont val="Franklin Gothic Book"/>
        <family val="2"/>
      </rPr>
      <t xml:space="preserve">: Pagos de empresas </t>
    </r>
    <r>
      <rPr>
        <b/>
        <i/>
        <u/>
        <sz val="11"/>
        <color theme="10"/>
        <rFont val="Franklin Gothic Book"/>
        <family val="2"/>
      </rPr>
      <t xml:space="preserve">;  Requisito 4.7: </t>
    </r>
    <r>
      <rPr>
        <b/>
        <i/>
        <u/>
        <sz val="11"/>
        <rFont val="Franklin Gothic Book"/>
        <family val="2"/>
      </rPr>
      <t>Información a nivel de proyecto</t>
    </r>
  </si>
  <si>
    <t>Empresa</t>
  </si>
  <si>
    <t>Se recauda sobre el proyecto (S/N)</t>
  </si>
  <si>
    <t>Se informa por proyecto (S/N)</t>
  </si>
  <si>
    <t>Nombre del proyecto</t>
  </si>
  <si>
    <t>Moneda de la información</t>
  </si>
  <si>
    <t>Pago realizado en especie (S/N)</t>
  </si>
  <si>
    <t>Volumen en especie (si corresponde)</t>
  </si>
  <si>
    <t>Unidad (si corresponde)</t>
  </si>
  <si>
    <t>Comentarios</t>
  </si>
  <si>
    <t>Acerías Paz del Río S.A.</t>
  </si>
  <si>
    <t>Agencia Nacional de Minería</t>
  </si>
  <si>
    <t>Anglogold Ashanti Colombia S.A.</t>
  </si>
  <si>
    <t>C.I. Prodeco S.A.</t>
  </si>
  <si>
    <t>Canacol Energy Colombia S.A.</t>
  </si>
  <si>
    <t>Carbones de Cerrejón Limited</t>
  </si>
  <si>
    <t>Carbones de la Jagua S.A.</t>
  </si>
  <si>
    <t>Carbones El Tesoro S.A.</t>
  </si>
  <si>
    <t>Cepsa Colombia S.A.</t>
  </si>
  <si>
    <t>Cerrejón Zona Norte S.A.</t>
  </si>
  <si>
    <t>Cerro Matoso S.A.</t>
  </si>
  <si>
    <t>CI Colombian Natural Resources I SAS</t>
  </si>
  <si>
    <t xml:space="preserve">CNE Oil &amp; Gas SAS </t>
  </si>
  <si>
    <t>CNR III Ltd. Sucursal Colombia</t>
  </si>
  <si>
    <t>Consorcio Minero Unido S.A.</t>
  </si>
  <si>
    <t>Continental Gold</t>
  </si>
  <si>
    <t>Drummond Coal Mining LLC</t>
  </si>
  <si>
    <t>Drummond Ltd</t>
  </si>
  <si>
    <t>Ecopetrol S.A.</t>
  </si>
  <si>
    <t>Ministerio de Hacienda y Crédito Público</t>
  </si>
  <si>
    <t>Esmeraldas Mining Services S.A.S</t>
  </si>
  <si>
    <t>Frontera Energy Colombia Corp Sucursal Colombia</t>
  </si>
  <si>
    <t>Geopark Colombia S.A.S</t>
  </si>
  <si>
    <t>Geoproduction Oil And Gas Company of Colombia</t>
  </si>
  <si>
    <t>Gran Tierra Colombia Inc. Sucursal</t>
  </si>
  <si>
    <t>Gran Tierra Energy Colombia Ltd</t>
  </si>
  <si>
    <t>Hocol S.A.</t>
  </si>
  <si>
    <t>Mansarovar Energy Colombia Ltd</t>
  </si>
  <si>
    <t>Mineros Aluvial S.A.S.</t>
  </si>
  <si>
    <t>Parex Resources Colombia Ltd. Sucursal</t>
  </si>
  <si>
    <t>Perenco Colombia Limited</t>
  </si>
  <si>
    <t>Perenco Oil and Gas Colombia Limited</t>
  </si>
  <si>
    <t>Petróleos Sud Americanos Sucursal Colombia</t>
  </si>
  <si>
    <t>Puerto Arturo S.A.S</t>
  </si>
  <si>
    <t>Repsol Colombia Oil &amp; Gas Limited</t>
  </si>
  <si>
    <t>SierraCol Energy Andina LLC</t>
  </si>
  <si>
    <t>SierraCol Energy Arauca LLC</t>
  </si>
  <si>
    <t>Sociedad Portuaria Puerto Nuevo S.A.</t>
  </si>
  <si>
    <t>Verano Energy Limited Sucursal</t>
  </si>
  <si>
    <t>Agregar nuevas filas cuando sea necesario, haciendo clic con el botón derecho en el número de fila a la izquierda y seleccionando "Insertar"</t>
  </si>
  <si>
    <t>Comentario 1: De acuerdo con el proceso del administrador independente, se determina un total de regalias pagadas en especie de KBPCD 1052,1</t>
  </si>
  <si>
    <t>Requirement 4.2: In-kind revenues</t>
  </si>
  <si>
    <t>Objective of Requirement 4.2</t>
  </si>
  <si>
    <t>Progress towards the objective of the requirement, to ensure transparency in the sale of in-kind revenues of minerals, oil and gas to allow the public to assess whether the sales values correspond to market values and ensure the traceability of the proceeds from the sale of those commodities to the national Treasury.</t>
  </si>
  <si>
    <t>Is Requirement 4.2 applicable in the period under review?</t>
  </si>
  <si>
    <t>Yes / No</t>
  </si>
  <si>
    <t>Were the proceeds of the sales of the state's in-kind revenues considered material by the MSG in the period under review?</t>
  </si>
  <si>
    <t>https://www.eiticolombia.gov.co/es/informes-eiti/informe-2020/gestion-distribucion/</t>
  </si>
  <si>
    <t xml:space="preserve"> 2020 Report
2.4 State participation, page 54
4.4 Ecopetrol dividends, page 130
5.0 Revenue management, page 165
</t>
  </si>
  <si>
    <t>Does the government disclose data on in-kind revenues and sales of state share of production?</t>
  </si>
  <si>
    <t xml:space="preserve">2020 Report
2.4 State participation, page 54
4.4 Ecopetrol dividends, page 130
5.0 Revenue management, page 165
</t>
  </si>
  <si>
    <t>If yes, what was the volume received?</t>
  </si>
  <si>
    <t>Sm3</t>
  </si>
  <si>
    <t>If yes, what was sold?</t>
  </si>
  <si>
    <t>Colombia's 2020 EITI Report, 
4.4 INFORMATION RECONCILIATION RESULTS 
Royalties commercialisation
The average is estimated from the monthly data register for the term. Total 990,35 KB</t>
  </si>
  <si>
    <t>Colombia's 2020 EITI Report - 4.3 MATERIALITY, Materiality general analysis, page 134</t>
  </si>
  <si>
    <t>If yes, do disclosures include payments related to swap agreements and resource-backed loans, where applicable?</t>
  </si>
  <si>
    <t>If yes, has the MSG considered whether disclosures should be broken down by individual sale, type of product and price?</t>
  </si>
  <si>
    <t>If yes, do public disclosures include information such as the type of product, price, market and sale volume, ownership of the product sold and nature of contract?</t>
  </si>
  <si>
    <t>If yes, do public disclosures include description of the process for selecting the buying companies, the technical and financial criteria used to make the selection, the list of selected buying companies, any material deviations from the applicable legal and regulatory framework governing the selection of buying companies, and the related sales agreements?</t>
  </si>
  <si>
    <t>If yes, have companies buying oil, gas and minerals from the state, including state-owned enterprises (or appointed third parties), disclosed volumes received from the state or state-owned enterprise and payments made for the purchase of oil, gas and solid minerals?</t>
  </si>
  <si>
    <t>If yes, has the MSG considered the reliability of data on in-kind revenues and considered further efforts to address any gaps, inconsistencies and irregularities in the information disclosed in accordance with Requirement 4.9?</t>
  </si>
  <si>
    <t>If yes, what was the total revenue transferred to the state from the proceeds of oil, gas and minerals sold?</t>
  </si>
  <si>
    <t>Requirement 4.3: Infrastructure provisions and barter arrangements</t>
  </si>
  <si>
    <t>Objective of Requirement 4.3</t>
  </si>
  <si>
    <t xml:space="preserve">Progress towards the objective of the requirement, to ensure public understanding of infrastructure provisions and barter-type arrangements, which provide a significant share of government benefits from an extractive project, that is commensurate with other cash-based company payments and government revenues from oil, gas and mining, as a basis for comparability to conventional agreements.  </t>
  </si>
  <si>
    <t>Is Requirement 4.3 applicable in the period under review?</t>
  </si>
  <si>
    <t xml:space="preserve">This is a relatively new topic in Colombia. No barter agreements were registered before 2021, and today this is managed by other national agencies. </t>
  </si>
  <si>
    <t>Does the government disclose information on barter and infrastructure agreements?</t>
  </si>
  <si>
    <t xml:space="preserve">MSG minutes
Minutes 31
https://www.eiticolombia.gov.co/es/documentos/comite-tripartito-nacional/
https://www.eiticolombia.gov.co/es/informes-eiti/informe-2020/
https://www.eiticolombia.gov.co/es/informes-eiti/informe-2020/cifras/
Booklet of work in exchange of royalties, and work in exchange of taxes
</t>
  </si>
  <si>
    <t>2020 Report
5.5 Barter and provision agreements, page 204</t>
  </si>
  <si>
    <t>If yes, do public disclosures provide an explanation of key terms of the agreements?</t>
  </si>
  <si>
    <t>&lt; EITI reporting or systematically disclosed? &gt;</t>
  </si>
  <si>
    <t>If yes, do public disclosures provide an explanation of the resources which have been pledged by the state under these agreements?</t>
  </si>
  <si>
    <t>If yes, what was the total value of the resources which have been pledged by the state under these agreements?</t>
  </si>
  <si>
    <t>If yes, do public disclosures provide an explanation of the value of the balancing benefit stream (e.g. infrastructure works) under these agreements?</t>
  </si>
  <si>
    <t>If yes, what was the total value of the balancing benefit stream (e.g. infrastructure works) under these agreements?</t>
  </si>
  <si>
    <t>If yes, do public disclosures provide an explanation of materiality of these agreements relative to conventional contracts?</t>
  </si>
  <si>
    <t>Has the MSG agreed a procedure to address data quality and assurance of the information set out above, in accordance with Requirement 4.9?</t>
  </si>
  <si>
    <t>Requirement 4.4: Transportation revenues</t>
  </si>
  <si>
    <t>Objective of Requirement 4.4</t>
  </si>
  <si>
    <t>Progress towards the objective of the requirement, to ensure transparency in government and SOE revenues from the transit of oil, gas and minerals as a basis for promoting greater accountability in extractive commodity transportation arrangements involving the state or SOEs.</t>
  </si>
  <si>
    <t>Is Requirement 4.4 applicable in the period under review?</t>
  </si>
  <si>
    <t>Does the government disclose information on transportation revenues?</t>
  </si>
  <si>
    <t xml:space="preserve">Port consideration
https://www.eiticolombia.gov.co/es/informes-eiti/informe-2020/
Survey: Colombia's minerals and hydrocarbons transportation sector 
https://www.eiticolombia.gov.co/media/filer_public/71/9d/719d83eb-8b26-4ff5-bc18-ab4a962ac674/eiti-estudio_de_transporte.pdf
MSG minutes
Minutes 29, 31
https://www.eiticolombia.gov.co/es/documentos/comite-tripartito-nacional/
Ecopetrol Sustainability Report
Sustainable Management Comprehensive Report https://www.ecopetrol.com.co/wps/portal/Home/sostecnibilidad/reportes-estandares/Informesgestionsostenibilidad
</t>
  </si>
  <si>
    <t>5.3 Other extractive sector revenues, page 183</t>
  </si>
  <si>
    <t>If yes, have these revenue flows  been fully disclosed to levels of disaggregation commensurate with other payments and revenues streams (4.7), with appropriate attention to data quality (4.9)?</t>
  </si>
  <si>
    <t>Port consideration
https://www.eiticolombia.gov.co/es/informes-eiti/informe-2020/
Survey: Colombia's minerals and hydrocarbons transportation sector
https://www.eiticolombia.gov.co/media/filer_public/71/9d/719d83eb-8b26-4ff5-bc18-ab4a962ac674/eiti-estudio_de_transporte.pdf
Ecopetrol Sustainability Report
Sustainable Management Comprehensive Report:  https://www.ecopetrol.com.co/wps/portal/Home/sostecnibilidad/reportes-estandares/Informesgestionsostenibilidad
MSG minutes
Minutes 29, 31
https://www.eiticolombia.gov.co/es/documentos/comite-tripartito-nacional/</t>
  </si>
  <si>
    <t>5.3 Other extractive sector revenues, page 185 -195</t>
  </si>
  <si>
    <t>If yes, what was the total revenues received from transportation of commodities?</t>
  </si>
  <si>
    <t>If yes, has EITI implementation covered additional disclosures in accordance with Requirement 4.4.i-v?</t>
  </si>
  <si>
    <t>If no, has the MSG documented and explained the barriers to provision of this information and any government plans to overcome these barriers?</t>
  </si>
  <si>
    <t>Requirement 4.5: Transactions between SOEs and government entities</t>
  </si>
  <si>
    <t>Objective of Requirement 4.5</t>
  </si>
  <si>
    <t>Progress towards the objective of the requirement, to ensure the traceability of payments and transfers involving SOEs and strengthen public understanding of whether revenues accruable to the state are effectively transferred to the state and of the level of state financial support for SOEs.</t>
  </si>
  <si>
    <t>Is Requirement 4.5 applicable in the period under review?</t>
  </si>
  <si>
    <t>Does the government disclose information on SOE transactions?</t>
  </si>
  <si>
    <t>MSG minutes
Minutes 31, 42
https://www.eiticolombia.gov.co/es/documentos/comite-tripartito-nacional/
Ecopetrol Sustainable Management Comprehensive Report
https://www.ecopetrol.com.co/wps/portal/Home/sostecnibilidad/reportes-estandares/Informesgestionsostenibilidad</t>
  </si>
  <si>
    <r>
      <t>1.4 2020 EITI Report Construction, page</t>
    </r>
    <r>
      <rPr>
        <sz val="11"/>
        <color rgb="FF000000"/>
        <rFont val="Franklin Gothic Book"/>
        <family val="2"/>
      </rPr>
      <t xml:space="preserve"> 13
2. The extractive sector and its value chain</t>
    </r>
    <r>
      <rPr>
        <i/>
        <sz val="11"/>
        <color rgb="FF000000"/>
        <rFont val="Franklin Gothic Book"/>
        <family val="2"/>
      </rPr>
      <t xml:space="preserve">
</t>
    </r>
    <r>
      <rPr>
        <sz val="11"/>
        <color rgb="FF000000"/>
        <rFont val="Franklin Gothic Book"/>
        <family val="2"/>
      </rPr>
      <t xml:space="preserve">2.4 State participation, page 54
4. Colombia's 2020 EITI Reconciliation Report  
4.1 Relevant results from the Reconciliation Report, page 105
</t>
    </r>
  </si>
  <si>
    <t>If yes, are company payments to SOEs considered material by the MSG?</t>
  </si>
  <si>
    <r>
      <t>1.4 2020 EITI Report Construction, page</t>
    </r>
    <r>
      <rPr>
        <sz val="11"/>
        <color rgb="FF000000"/>
        <rFont val="Franklin Gothic Book"/>
        <family val="2"/>
      </rPr>
      <t xml:space="preserve"> 13
2. The extractive sector and its value chain
2.4 State participation, page 54
4. Colombia's 2020 EITI Reconciliation Report 
4.1 Relevant results of the Reconciliation Report, page 105
</t>
    </r>
  </si>
  <si>
    <t>If yes, what were the total revenues received from companies by SOEs?</t>
  </si>
  <si>
    <t>4. Colombia's 2020 Reconciliation Report 
4.1 Executive summary, pages 114, 115</t>
  </si>
  <si>
    <t>If yes, are government transfers to SOEs considered material by the MSG?</t>
  </si>
  <si>
    <t>If yes, what were the total revenues received from government by SOEs?</t>
  </si>
  <si>
    <t>If yes, are SOEs transfers to government considered material by the MSG?</t>
  </si>
  <si>
    <r>
      <t>1.4 2020 EITI Report Construction, page</t>
    </r>
    <r>
      <rPr>
        <sz val="11"/>
        <color rgb="FF000000"/>
        <rFont val="Franklin Gothic Book"/>
        <family val="2"/>
      </rPr>
      <t xml:space="preserve"> 13
2. The extractive sector and its value chain</t>
    </r>
    <r>
      <rPr>
        <i/>
        <sz val="11"/>
        <color rgb="FF000000"/>
        <rFont val="Franklin Gothic Book"/>
        <family val="2"/>
      </rPr>
      <t xml:space="preserve">
</t>
    </r>
    <r>
      <rPr>
        <sz val="11"/>
        <color rgb="FF000000"/>
        <rFont val="Franklin Gothic Book"/>
        <family val="2"/>
      </rPr>
      <t xml:space="preserve">2.4 State participation, page 54
4. Colombia's 2020 Reconciliation Report 
4.1 Relevant results of the Reconciliation Report, page 105
</t>
    </r>
  </si>
  <si>
    <t>If yes, what were the total revenues received by government from SOEs?</t>
  </si>
  <si>
    <t>2020 Colombia's EITI Report 4.4 RESULTS OF INFORMATION RECONCILIATION, page 141</t>
  </si>
  <si>
    <t>If yes, has the MSG demonstrated that the disclosures above are comprehensive and reliable?</t>
  </si>
  <si>
    <r>
      <t>1.4 2020 EITI Report Construction, page</t>
    </r>
    <r>
      <rPr>
        <sz val="11"/>
        <color rgb="FF000000"/>
        <rFont val="Franklin Gothic Book"/>
        <family val="2"/>
      </rPr>
      <t xml:space="preserve"> 13
2. The extractive sector and its value chain</t>
    </r>
    <r>
      <rPr>
        <i/>
        <sz val="11"/>
        <color rgb="FF000000"/>
        <rFont val="Franklin Gothic Book"/>
        <family val="2"/>
      </rPr>
      <t xml:space="preserve">
</t>
    </r>
    <r>
      <rPr>
        <sz val="11"/>
        <color rgb="FF000000"/>
        <rFont val="Franklin Gothic Book"/>
        <family val="2"/>
      </rPr>
      <t xml:space="preserve">2.4 State participation, page 54
4. 2020 Colombia's EITI Reconciliation Report 
4.1 Relevant results of the Reconciliation Report, page 105
</t>
    </r>
  </si>
  <si>
    <t>Requirement 4.6: Subnational direct payments</t>
  </si>
  <si>
    <t>Objective of Requirement 4.6</t>
  </si>
  <si>
    <t>Progress towards the objective of the requirement, to enable stakeholders to gain an understanding of benefits that accrue to local governments through transparency in companies’ direct payments to subnational entities and to strengthen public oversight of subnational governments’ management of their internally-generated extractive revenues.</t>
  </si>
  <si>
    <t>Is Requirement 4.6 applicable in the period under review?</t>
  </si>
  <si>
    <t>Does the government disclose information on direct subnational payments?</t>
  </si>
  <si>
    <t>DNP Royalties consultation tool
https://sicodis.dnp.gov.co/logon.aspx?ReturnUrl=%2f
Sector data 
https://eiticolombia.gov.co/es/datos-del-sector/
MSG minutes
Minutes 27, 28, 29, 30, 31, 35, 37, 41, 42
https://www.eiticolombia.gov.co/es/documentos/comite-tripartito-nacional/</t>
  </si>
  <si>
    <t>4. 2020 Colombia's EITI Reconciliation Report 
4.2 Methodology, pages 113 and 137</t>
  </si>
  <si>
    <t>If yes, what was the total sub-national revenues received?</t>
  </si>
  <si>
    <t>USD at a representative exchange rate (TRM) of 3600
https://www.eiticolombia.gov.co/es/informes-eiti/informe-2020/cifras/</t>
  </si>
  <si>
    <t>4. 2020 Colombia's EITI Reconciliation Report 
Results of non-reconcilable items, page 117
https://www.eiticolombia.gov.co/es/informes-eiti/informe-2020/cifras/
Subnational payments menu button</t>
  </si>
  <si>
    <t>If yes, are there public disclosures by all companies of their material direct subnational payments?</t>
  </si>
  <si>
    <t>DNP Royalties consultation tool
https://sicodis.dnp.gov.co/logon.aspx?ReturnUrl=%2f
Sector  data
https://eiticolombia.gov.co/es/datos-del-sector/
MSG minutes
Minutes 27, 28, 29, 30, 31, 35, 37, 41, 42
https://www.eiticolombia.gov.co/es/documentos/comite-tripartito-nacional/
https://www.eiticolombia.gov.co/es/informes-eiti/informe-2020/cifras/</t>
  </si>
  <si>
    <t>4. 2020 Colombia's EITI Reconciliation Report 
4.2 Methodology, pages 113 and 136</t>
  </si>
  <si>
    <t>If yes, are there public disclosures by all local government units of material revenues collected from companies' direct subnational payments?</t>
  </si>
  <si>
    <t>4.2020 Colombia's EITI Reconciliation Report 
4.2 Methodology, page 114</t>
  </si>
  <si>
    <t xml:space="preserve">If yes, has the MSG agreed a procedure to address data quality and assurance on subnational payments, in accordance with Requirement 4.9? </t>
  </si>
  <si>
    <t xml:space="preserve">
MSG minutes
Minutes 27, 28, 29, 30, 31, 35, 37, 41, 42
https://www.eiticolombia.gov.co/es/documentos/comite-tripartito-nacional/
https://www.eiticolombia.gov.co/es/informes-eiti/informe-2020/cifras/</t>
  </si>
  <si>
    <t>4. 2020 Colombia's EITI Reconciliation Report 
4.2 Methodology, page 115</t>
  </si>
  <si>
    <t>Requirement 4.7: Level of disaggregation</t>
  </si>
  <si>
    <t>Objective of Requirement 4.7</t>
  </si>
  <si>
    <t>Progress towards the objective of the requirement, to ensure disaggregation in public disclosures of company payments and government revenues from oil, gas and mining that enables the public to assess the extent to which the government can monitor its revenue receipts as defined by its legal and fiscal framework, and that the government receives what it ought to from each individual extractive project.</t>
  </si>
  <si>
    <t>Are public disclosures of financial data (on material company payments and government revenues) disaggregated by individual company, government entity and revenue stream?</t>
  </si>
  <si>
    <t>MSG minutes
Minutes 28, 32
https://www.eiticolombia.gov.co/es/documentos/comite-tripartito-nacional/
Sector data
https://www.eiticolombia.gov.co/es/datos-del-sector/
The topic of data is defined in the 2018 minutes, in view that the contract was understood as the legal instrument. 
https://www.eiticolombia.gov.co/es/documentos/comite-tripartito-nacional/
The ANH and ANM agencies are already disclosing information at project and field level. 
Publication of mining contracts: 
https://www.anm.gov.co/?q=contratacion-minera
Concession titles:
https://www.anm.gov.co/?q=Titulos_otorgados_ANM
Publication of hydrocarbon contracts:
https://www.anh.gov.co/es/hidrocarburos/contratos-y-reglamentaci%C3%B3n/relaci%C3%B3n-de-%C3%A1reas-asignadas/
https://geovisor.anh.gov.co/tierras/</t>
  </si>
  <si>
    <t xml:space="preserve">2020 Report
Investment projects in the Royalties General System (Sistema General de Regalías, SGR), pages 199-200
5. Revenue management, pages 165-206
</t>
  </si>
  <si>
    <t xml:space="preserve">Descripción del tema sobre la desagregación </t>
  </si>
  <si>
    <t>Has the MSG documented which forms of legal agreements constitute a project, in accordance with to the definition in Requirement 4.7?</t>
  </si>
  <si>
    <t>MSG minutes
Minutes 28, 32
https://www.eiticolombia.gov.co/es/documentos/comite-tripartito-nacional/
Sector data
https://www.eiticolombia.gov.co/es/datos-del-sector/
The topic of data is defined in the 2018 minutes, in view that the contract was understood as the legal instrument
https://www.eiticolombia.gov.co/es/documentos/comite-tripartito-nacional/
The ANH and ANM agencies are already disclosing information at project and field level. 
Publication of mining contracts: 
https://www.anm.gov.co/?q=contratacion-minera
Concession titles:
https://www.anm.gov.co/?q=Titulos_otorgados_ANM
Publication of hydrocarbon contracts:
https://www.anh.gov.co/es/hidrocarburos/contratos-y-reglamentaci%C3%B3n/relaci%C3%B3n-de-%C3%A1reas-asignadas/
https://geovisor.anh.gov.co/tierras/</t>
  </si>
  <si>
    <t xml:space="preserve">2020 Report
Investment projects in the Royalties General System, SGR, pages 199-200
5. Revenue management, pages 165-206
</t>
  </si>
  <si>
    <t>Has the MSG documented which legal agreements are substantially interconnected or overarching?</t>
  </si>
  <si>
    <t>MSG minutes
Minutes 28, 32
https://www.eiticolombia.gov.co/es/documentos/comite-tripartito-nacional/
Sector data
https://www.eiticolombia.gov.co/es/datos-del-sector/
The topic of data is defined in the 2018 minutes, in view that the contract was understood as the legal instrument
https://www.eiticolombia.gov.co/es/documentos/comite-tripartito-nacional/
The ANH and ANM agencies are already disclosing information at project and field level. 
Publication of mining contracts: 
https://www.anm.gov.co/?q=contratacion-minera
Concession titles:
https://www.anm.gov.co/?q=Titulos_otorgados_ANM
Publication of the hydrocarbon contracts:
https://www.anh.gov.co/es/hidrocarburos/contratos-y-reglamentaci%C3%B3n/relaci%C3%B3n-de-%C3%A1reas-asignadas/
https://geovisor.anh.gov.co/tierras/</t>
  </si>
  <si>
    <t>Has the MSG documented which revenue streams are imposed or levied at the level of the legal agreements, not at a company level?</t>
  </si>
  <si>
    <t>MSG minutes
Minutes 28, 32
https://www.eiticolombia.gov.co/es/documentos/comite-tripartito-nacional/
Sector data
https://www.eiticolombia.gov.co/es/datos-del-sector/
The topic of data is defined in the 2018 minutes, in view that the contract was understood as the legal instrument
https://www.eiticolombia.gov.co/es/documentos/comite-tripartito-nacional/
The ANH and ANM agencies are already disclosing information at project and field level.
Publication of mining contracts: 
https://www.anm.gov.co/?q=contratacion-minera
Concession titles:
https://www.anm.gov.co/?q=Titulos_otorgados_ANM
Publication of hydrocarbon contracts:
https://www.anh.gov.co/es/hidrocarburos/contratos-y-reglamentaci%C3%B3n/relaci%C3%B3n-de-%C3%A1reas-asignadas/
https://geovisor.anh.gov.co/tierras/</t>
  </si>
  <si>
    <t>Has the MSG ensured that the relevant revenue data is disaggregated by individual project?</t>
  </si>
  <si>
    <t>MSG minutes
Minutes 28, 32
https://www.eiticolombia.gov.co/es/documentos/comite-tripartito-nacional/
Sector data
https://www.eiticolombia.gov.co/es/datos-del-sector/
The topic of data is defined in the 2018 minutes, in view that the contract was understood as the legal instrument.
https://www.eiticolombia.gov.co/es/documentos/comite-tripartito-nacional/
The ANH and ANM agencies are alredy disclosing information at project and field level.
Publication of mining contracts: 
https://www.anm.gov.co/?q=contratacion-minera
Concession titles:
https://www.anm.gov.co/?q=Titulos_otorgados_ANM
Publication of hydrocarbon contracts:
https://www.anh.gov.co/es/hidrocarburos/contratos-y-reglamentaci%C3%B3n/relaci%C3%B3n-de-%C3%A1reas-asignadas/
https://geovisor.anh.gov.co/tierras/</t>
  </si>
  <si>
    <t>What percentage of revenues levied by project has been reported by project?</t>
  </si>
  <si>
    <t>Requirement 4.8: Data timeliness</t>
  </si>
  <si>
    <t>Objective of Requirement 4.8</t>
  </si>
  <si>
    <t xml:space="preserve">Progress towards the objective of the requirement, to ensure that public disclosures of company payments and government revenues from oil, gas and mining are sufficiently timely to be relevant to inform public debate and policy-making. </t>
  </si>
  <si>
    <t>Data timeliness (no. of years from fiscal year end to publication)</t>
  </si>
  <si>
    <t>1 year</t>
  </si>
  <si>
    <t>Terms of EITI Reports
https://www.eiticolombia.gov.co/es/informes-eiti/
MSG minutes
Minutes 27, 28, 29, 31, 32, 33, 37, 38, 40, 41, 42, 46, 50</t>
  </si>
  <si>
    <t>Has the MSG approved the period for reporting?</t>
  </si>
  <si>
    <t>Terms of EITI Reports
https://www.eiticolombia.gov.co/es/informes-eiti/
MSG minutes
Minutes 27, 28, 29, 31, 32, 33, 37, 38, 40, 41, 42, 46, 51</t>
  </si>
  <si>
    <t>Are there any plans by the MSG to improve the timeliness of EITI data disclosures?</t>
  </si>
  <si>
    <t>Terms of EITI Reports
https://www.eiticolombia.gov.co/es/informes-eiti/
MSG minutes
Minutes 27, 28, 29, 31, 32, 33, 37, 38, 40, 41, 42, 46, 52</t>
  </si>
  <si>
    <t>Requirement 4.9: Data quality</t>
  </si>
  <si>
    <t>Objective of Requirement 4.9</t>
  </si>
  <si>
    <t>Progress towards the objective of the requirement, to ensure that appropriate measures have been taken to ensure the reliability of disclosures of company payments and government revenues from oil, gas and mining. The aim is for the EITI to contribute to strengthening routine government and company audit and assurance systems and practices and ensure that stakeholders can have confidence in the reliability of the financial data on payments and revenues.</t>
  </si>
  <si>
    <t>Does government routinely disclose financial data from Requirement 4.1 (full disclosure of revenue streams for both government and companies) of the EITI Standard?</t>
  </si>
  <si>
    <t>Data quality is included in the reports updated every year. Data quality is included in the Independent Administrator contract and every year the measures taken to ensure data quality are submitted to the MSG. 
https://eiticolombia.gov.co/es/informes-eiti/</t>
  </si>
  <si>
    <t>4. Reconciliation Report, companies engaged in the EITI Initiative, page 103
4. 6 Procedures submitted by the independent administrator to ensure data quality, pages 158-159</t>
  </si>
  <si>
    <t>Is the data subject to credible, independent audits, applying international standards?</t>
  </si>
  <si>
    <t>EITI Reports
https://eiticolombia.gov.co/es/informes-eiti/</t>
  </si>
  <si>
    <t>4. Recociliation Report, companies engaged in the EITI Initiative, page 103
4. 6 Procedures submitted by the independent administrator to ensure data quality, pages 158-160</t>
  </si>
  <si>
    <t>Are government agencies subject to credible, independent audits?</t>
  </si>
  <si>
    <t>4. Reconciliation Report, companies engaged in the EITI Initiative, page 103
4. 6 Procedures submitted by the independent administrator to ensure data quality, pages 158-161</t>
  </si>
  <si>
    <t>Government audits database</t>
  </si>
  <si>
    <t>4. Reconciliation Report, companies engaged in the EITI Initiative, page 103
4. 6 Procedures submitted by the independent administrator to ensure quality data, pages 158-162</t>
  </si>
  <si>
    <t>Are companies subject to credible, independent audits?</t>
  </si>
  <si>
    <t>4. Reconciliation Report, companies engaged in the EITI Initiative, page 103
4. 6 Procedures submitted by the independent administrator to ensure data quality, pages 158-163</t>
  </si>
  <si>
    <t>Company audits database</t>
  </si>
  <si>
    <t>4. Reconciliation Report, companies engaged in the EITI Initiative, page 103
4. 6 Procedures submitted by the independent administrator to ensure data quality, pages 158-164</t>
  </si>
  <si>
    <t>Has the MSG applied a procedure for disclosures in accordance with the standard procedures endorsed by the EITI Board?</t>
  </si>
  <si>
    <t>4. Reconciliation Report, companies engaged in the EITI Initiative, page 103
4. 6 Procedures submitted by the independent administrator to ensure data quality, pages 158-165</t>
  </si>
  <si>
    <t>If yes, has the MSG agreed on reporting templates?</t>
  </si>
  <si>
    <t>If yes, has the MSG undertaken a review of the audit and assurance procedures in companies and government entities participating in EITI reporting?</t>
  </si>
  <si>
    <t>4. Reconciliation Report, companies engaged in the EITI Initiative, page 103
4. 6 Procedures submitted by the independent administrator to ensure data quality, pages 158-167</t>
  </si>
  <si>
    <t>If yes, has the MSG agreed on the assurances to be provided by the participating companies and government entities to assure the credibility of the data, including the types of assurances to be provided, the options considered and the rationale for the agreed assurances?</t>
  </si>
  <si>
    <t>4. Reconciliation Report, companies engaged in the EITI Initiative, page 103
4. 6 Procedures submitted by the independent administrator to ensure data quality, pages 158-168</t>
  </si>
  <si>
    <t>If yes, has the MSG agreed on appropriate provisions for safeguarding confidential information?</t>
  </si>
  <si>
    <t>4. Reconciliation Report, companies engaged in the EITI Initiative, page 103
4. 6 Procedures submitted by the independent administrator to ensure data quality, pages 158-169</t>
  </si>
  <si>
    <t xml:space="preserve">If yes, have the names of companies that did not provide the required quality assurances for their EITI disclosures been published, including the materiality of each company's payments to government? </t>
  </si>
  <si>
    <t>If yes, is there a summary of the key findings from the assessment of the comprehensiveness and reliability of the data disclosed by companies and government entities in the public domain?</t>
  </si>
  <si>
    <t>4.7 Recommendations, page 161</t>
  </si>
  <si>
    <t>If yes, has any non-financial (contextual) information been clearly sourced?</t>
  </si>
  <si>
    <t xml:space="preserve">The Initiative
https://eiticolombia.gov.co/es/la-iniciativa/
</t>
  </si>
  <si>
    <t>1. Colombia's EITI Initiative, pages 9-16
2. The extractive sector and its value chain, pages 20-57</t>
  </si>
  <si>
    <t>Has the EITI Board approved that the MSG deviates from the standard procedures of Requirement 4.9.b (based on application to deviate from standard procedures and Board decision of approval)?</t>
  </si>
  <si>
    <t>If yes, is there public documentation that the rationale for deviating from the standard procedures continues to be applicable?</t>
  </si>
  <si>
    <t>If yes, is there public disclosure of the data required by the EITI Standard in requisite detail?</t>
  </si>
  <si>
    <t>If yes, are public disclosures of financial data subject to credible, independent audits, applying international standards?</t>
  </si>
  <si>
    <t>If yes, is there sufficient data retention of historical data?</t>
  </si>
  <si>
    <t>Requirement 5.1: Distribution of revenues</t>
  </si>
  <si>
    <t>Objective of Requirement 5.1</t>
  </si>
  <si>
    <t>Progress towards the objective of the requirement, to ensure the traceability of extractive revenues to the national budget and ensure the same level of transparency and accountability for extractive revenues that are not recorded in the national budget.</t>
  </si>
  <si>
    <t>Does the government publicly clarify whether all extractive sector revenues are recorded in the national budget (i.e. enter the government's consolidated / single-treasury account)?</t>
  </si>
  <si>
    <t>The Nation's General Budget 
https://www.minhacienda.gov.co/webcenter/portal/EntOrdenNacional/pages_pgn</t>
  </si>
  <si>
    <t xml:space="preserve">5. Revenue management, pages 165- 206 
Table 127. Classification of current revenues, page 167
6. Economic and social contribution of the extractive sector - GDP, pages 209-236
</t>
  </si>
  <si>
    <t>Does the government publicly disclose the specific types of revenues that are not recorded in the budget?</t>
  </si>
  <si>
    <t xml:space="preserve">Yes </t>
  </si>
  <si>
    <t>The Nation's General Budget (PGN) - 2000-2022
https://www.minhacienda.gov.co/webcenter/portal/EntOrdenNacional/pages_presupuestogralnacion/bitcoraeconmica
Royalties General System (SGR)
https://www.dnp.gov.co/programas/inversiones-y-finanzas-publicas/Paginas/Sistema-General-de-Regal%C3%ADas---SGR.aspx
SGR-SICODIS Distribution Information and Consultation System enabling users to consult information about distributions of the Royalties General System, at budgetary level, and monthly instructions of account deposits, per entity or group of entities (Department or Regions) 
https://sicodis.dnp.gov.co/logon.aspx?ReturnUrl=%2f</t>
  </si>
  <si>
    <t>Does the government publicly disclose the value of revenues that are not recorded in the budget?</t>
  </si>
  <si>
    <t>The Nation's General Budget (PGN) - 2000-2022
https://www.minhacienda.gov.co/webcenter/portal/EntOrdenNacional/pages_presupuestogralnacion/bitcoraeconmica
Royalties General System (SGR)
https://www.dnp.gov.co/programas/inversiones-y-finanzas-publicas/Paginas/Sistema-General-de-Regal%C3%ADas---SGR.aspx
SGR-SICODIS Distributions Information System enabling users to consult information about the Royalties General System, at budgetary level and monthly instructions of account deposits, per entity or group of entities (Departments or Regions) 
https://sicodis.dnp.gov.co/logon.aspx?ReturnUrl=%2f</t>
  </si>
  <si>
    <t>5. Revenue management, pages 165- 206 
Table 127. Classification of current revenues, page 167
Budget General Composition SGR (2021-2022), page 205
5.3 OTHER REVENUES FROM THE EXTRACTIVE SECTOR, page 195
6. Economic and social contribution of the extractive sector - GDP, pages 209-236
The values of other revenues are available in the Nation's General Budget.</t>
  </si>
  <si>
    <t>Is there a public explanation of the allocation of revenues to extra-budgetary entities, such as development or sovereign wealth funds?</t>
  </si>
  <si>
    <t>The Nation's General Budget (PGN) - 2000-2022
https://www.minhacienda.gov.co/webcenter/portal/EntOrdenNacional/pages_presupuestogralnacion/bitcoraeconmica
Royalties General System (SGR)
https://www.dnp.gov.co/programas/inversiones-y-finanzas-publicas/Paginas/Sistema-General-de-Regal%C3%ADas---SGR.aspx
SGR-SICODIS Distribution and Consultation System that enables users to consult the information about the distributions of the Royalties General System, at budetary level and monthly account deposits, per entity or group of entities (Departments or Regions) 
https://sicodis.dnp.gov.co/logon.aspx?ReturnUrl=%2f</t>
  </si>
  <si>
    <t xml:space="preserve">5. Revenue management, pages 165- 206 
Table 127. Classification of current revenues, page 167
6. Economic and social contribution of the extractive sector -GDP, pages 209-236
</t>
  </si>
  <si>
    <t>Are financial reports explaining the allocation of revenues to extra-budgetary entities, such as development or sovereign wealth funds, publicly accessible?</t>
  </si>
  <si>
    <t>The Nation's General Budget (PGN) - 2000-2022
https://www.minhacienda.gov.co/webcenter/portal/EntOrdenNacional/pages_presupuestogralnacion/bitcoraeconmica
Royalties General System (SGR)
https://www.dnp.gov.co/programas/inversiones-y-finanzas-publicas/Paginas/Sistema-General-de-Regal%C3%ADas---SGR.aspx
SGR-SICODIS Distributions Information and Consultation System enabling users to consult information about the distributions of the Royalties General System, at budgetary level and monthly instructions of account deposits, per entity or group of entities, (per Departments or Regions)
https://sicodis.dnp.gov.co/logon.aspx?ReturnUrl=%2f</t>
  </si>
  <si>
    <t>Is there a public explanation of the allocation of extractive revenues collected by a government entity, or on behalf of the government (e.g. by an SOE), that are retained by that entity and not recorded in the national or subnational budget?</t>
  </si>
  <si>
    <t>The Nation's General Budget (PGN) - 2000-2022
https://www.minhacienda.gov.co/webcenter/portal/EntOrdenNacional/pages_presupuestogralnacion/bitcoraeconmica
Royalties General System (SGR)
https://www.dnp.gov.co/programas/inversiones-y-finanzas-publicas/Paginas/Sistema-General-de-Regal%C3%ADas---SGR.aspx
SGR-SICODIS Distribution Information and Consultation System enabling users to consult the information about the distributions of the Royalties General System, at budgetary level and monthly instructions of account deposits, per entity or group of entities (Departments or Regions) 
https://sicodis.dnp.gov.co/logon.aspx?ReturnUrl=%2f</t>
  </si>
  <si>
    <t>Are financial reports explaining the allocation of extractive revenues collected by a government entity, or on behalf of the government (e.g. by an SOE), that are retained by that entity and not recorded in the national or subnational budget?</t>
  </si>
  <si>
    <t>The Nation's General Budget (PGN) - 2000-2022
https://www.minhacienda.gov.co/webcenter/portal/EntOrdenNacional/pages_presupuestogralnacion/bitcoraeconmica
Royalties General System (SGR)
https://www.dnp.gov.co/programas/inversiones-y-finanzas-publicas/Paginas/Sistema-General-de-Regal%C3%ADas---SGR.aspx
SGR - SICODIS Distributions Information and Consultation System enabling users to consult the information about the distributions of the Royalties General System, at budgetary level and monthly instructions of account deposits, per entity or group of entities (Departments or Regions)
https://sicodis.dnp.gov.co/logon.aspx?ReturnUrl=%2f</t>
  </si>
  <si>
    <t xml:space="preserve">5. Revenue management, pages Pág.165- 206 
Table 127. Classification of current revenues, page 167
6. Economic and social contribution of the extractive sector - GDP, pages 209-236
</t>
  </si>
  <si>
    <t>Are there references to any national revenue classification systems or international data standards in the public domain?</t>
  </si>
  <si>
    <t>The Nation's General Budget (PGN) - 2000-2022
https://www.minhacienda.gov.co/webcenter/portal/EntOrdenNacional/pages_presupuestogralnacion/bitcoraeconmica
Royalties General System (SGR)
https://www.dnp.gov.co/programas/inversiones-y-finanzas-publicas/Paginas/Sistema-General-de-Regal%C3%ADas---SGR.aspx
SGR - SICODIS Distributions Information and Consultation System enabling users to consult the information about the distributions of the Royalties General System, at budgetary level and monthly instructions of account deposits, per entity or group of entities (Department or Regions) 
https://sicodis.dnp.gov.co/logon.aspx?ReturnUrl=%2f</t>
  </si>
  <si>
    <t>Requirement 5.2: Subnational transfers</t>
  </si>
  <si>
    <t>Objective of Requirement 5.2</t>
  </si>
  <si>
    <t>Progress towards the objective of the requirement, to enable stakeholders at the local level to assess whether the transfer and management of subnational transfers of extractive revenues are in line with statutory entitlements.</t>
  </si>
  <si>
    <t>Is Requirement 5.2 applicable in the period under review?</t>
  </si>
  <si>
    <t>Revenue-sharing mechanism 1</t>
  </si>
  <si>
    <t>Does the government disclose information on Subnational transfers?</t>
  </si>
  <si>
    <t xml:space="preserve">Royalties General System (SGR)
https://www.dnp.gov.co/programas/inversiones-y-finanzas-publicas/Paginas/Sistema-General-de-Regal%C3%ADas---SGR.aspx
SGR - SICODIS Distribution information and consultation system enabling users to consult information about the distributions of the Royalties General System, at budget level and monthly instructions of account deposits, per entity or group of entities (Departments or Regions)
https://sicodis.dnp.gov.co/logon.aspx?ReturnUrl=%2f
SGR Projects
https://www.eiticolombia.gov.co/es/datos-del-sector/
Technical specifications of input to estimate direct allocation resources to be invested with a differential approach
https://sicodis.dnp.gov.co/Reportes/ReporteEnfoqueDiferencial.aspx
</t>
  </si>
  <si>
    <t>5. Revenue management, pages 165- 206 
6. Economic and social contribution of the extractive sector - GDP, pages 209-236</t>
  </si>
  <si>
    <t xml:space="preserve">If yes, are there public disclosures of the statutory revenue-sharing formula? </t>
  </si>
  <si>
    <t>5. Revenue management, pages 165- 206 
6. Economic and social contribution of the extractive sector - GDP, pages 209-237</t>
  </si>
  <si>
    <t>If yes, is information on how much the government should have transferred according to the revenue sharing formula to each of the relevant local governments publicly disclosed?</t>
  </si>
  <si>
    <t xml:space="preserve">Royalties General System
https://www.dnp.gov.co/programas/inversiones-y-finanzas-publicas/Paginas/Sistema-General-de-Regal%C3%ADas---SGR.aspx
SGR - SICODIS Distributions Information and Consultation System enabling users to consult information about the distributions of the Royalties General System, at budget level and monthly instructions of account deposits, per entity or group of entities (Departments or Regions)
https://sicodis.dnp.gov.co/logon.aspx?ReturnUrl=%2f
SGR Projects
https://www.eiticolombia.gov.co/es/datos-del-sector/
Technical specifications of input to estimate direct allocation resources to be invested with a differential approach. https://sicodis.dnp.gov.co/Reportes/ReporteEnfoqueDiferencial.aspx
</t>
  </si>
  <si>
    <t>5. Revenue management, pages 165- 206 
6. Economic and social contribution of the extractive sector - GDP, pages 209-238</t>
  </si>
  <si>
    <t>If yes, is information on how much the government actually transferred in practice to each of the relevant local governments publicly disclosed?</t>
  </si>
  <si>
    <t xml:space="preserve">Royalties General System (SGR)
https://www.dnp.gov.co/programas/inversiones-y-finanzas-publicas/Paginas/Sistema-General-de-Regal%C3%ADas---SGR.aspx
SGR - SICODIS Distribution Information and Consultation System enabling users to consult the information about the distribution of the Royalties General System, at budget level and monthly instructions of account deposits per entity or group of entities (Departments or Regions)
https://sicodis.dnp.gov.co/logon.aspx?ReturnUrl=%2f
SGR Projects
https://www.eiticolombia.gov.co/es/datos-del-sector/
Technical specifications to estimate direct allocation resources to be invested with a differential approach
https://sicodis.dnp.gov.co/Reportes/ReporteEnfoqueDiferencial.aspx
</t>
  </si>
  <si>
    <t>5. Revenue management, pages 165- 206 
6. Economic and social contribution of the extractive sector - GDP, pages 209-239</t>
  </si>
  <si>
    <t>Revenue-sharing mechanism 2</t>
  </si>
  <si>
    <t xml:space="preserve">Royalties General System (SGR)
https://www.dnp.gov.co/programas/inversiones-y-finanzas-publicas/Paginas/Sistema-General-de-Regal%C3%ADas---SGR.aspx
SGR - SICODIS Distribution information and consultation system enabling users to consult distributions information of the Royalties General System, at budget level and monthly instructions of account deposits, per entity or group of entities (Departments or Regions)
https://sicodis.dnp.gov.co/logon.aspx?ReturnUrl=%2f
SGR projects
https://www.eiticolombia.gov.co/es/datos-del-sector/
Technical specifications of input for estimating direct allocation resources to be invested with a differential approach
https://sicodis.dnp.gov.co/Reportes/ReporteEnfoqueDiferencial.aspx
</t>
  </si>
  <si>
    <t>5. Revenue management, pages 165- 206 
6. Economic and social contribution of the extractive sector - GDP, pages 209-241</t>
  </si>
  <si>
    <t xml:space="preserve">Royalties General System (SGR)       https://www.dnp.gov.co/programas/inversiones-y-finanzas-publicas/Paginas/Sistema-General-de-Regal%C3%ADas---SGR.aspx
SGR - SICODIS Distributions information and consultation system enabling users to consult informations about the distributions of the Royalties General System, at budget level and monthly instructions of account deposits, per entity or group of entities ( Departments or Regions) 
https://sicodis.dnp.gov.co/logon.aspx?ReturnUrl=%2f
SGR Projects
https://www.eiticolombia.gov.co/es/datos-del-sector/
Technical specifications of inputs to estimate direct allocation resources to be invested with a differential approach:   https://sicodis.dnp.gov.co/Reportes/ReporteEnfoqueDiferencial.aspx
</t>
  </si>
  <si>
    <t>5.Revenue management, pages 165- 206 
6. Economic and social contribution of the extractive sector - GDP, pages 209-242</t>
  </si>
  <si>
    <t xml:space="preserve">Royalties General System
https://www.dnp.gov.co/programas/inversiones-y-finanzas-publicas/Paginas/Sistema-General-de-Regal%C3%ADas---SGR.aspx
SGR - SICODIS Distribution information and consultation system enabling users to consult distribution information of the Royalties General System at budget level and monthly instructions of account deposits, per entity or group of entities (Departments or Regions)  https://sicodis.dnp.gov.co/logon.aspx?ReturnUrl=%2f
SGR Projects
https://www.eiticolombia.gov.co/es/datos-del-sector/
Technical specifications of input to estimate direct allocation resources to be invested with a differential approach
https://sicodis.dnp.gov.co/Reportes/ReporteEnfoqueDiferencial.aspx
</t>
  </si>
  <si>
    <t>5. Revenue management, pages 165- 206 
6. Economic and social contribution of the extractive sector - GDP, pages 209-243</t>
  </si>
  <si>
    <t xml:space="preserve">Royalties General System
https://www.dnp.gov.co/programas/inversiones-y-finanzas-publicas/Paginas/Sistema-General-de-Regal%C3%ADas---SGR.aspx
SGR-SICODIS Distributions information and consultation system enabling users to consult distribution information of the Royalties General System, at budget level and monthly instructions of account deposits, per entity or group of entities (Departments or Regions) 
https://sicodis.dnp.gov.co/logon.aspx?ReturnUrl=%2f
SGR Project
https://www.eiticolombia.gov.co/es/datos-del-sector/
Technical specifications of input to estimate direct allocation resources to be invested with a differential approach
https://sicodis.dnp.gov.co/Reportes/ReporteEnfoqueDiferencial.aspx
</t>
  </si>
  <si>
    <t>5. Revenue management, pages 165- 206 
6. Economic and social contribution of the extractive sector - GDP, pages 209-244</t>
  </si>
  <si>
    <t>Has the MSG agreed a procedure to address data quality and assurance of information on such transfers, in accordance with Requirement 4.9?</t>
  </si>
  <si>
    <t>MSG minutes
Minutes 27, 28, 29, 30, 35, 37, 41, 42, 46, 50
https://www.eiticolombia.gov.co/es/documentos/comite-tripartito-nacional/</t>
  </si>
  <si>
    <t xml:space="preserve">
4. 6 Procedures submitted by the independent administrator to ensure data quality, pages 158-165</t>
  </si>
  <si>
    <t>Has the MSG reported on how extractive revenues earmarked for specific programmes or investments at the subnational level are managed, and actual disbursements?</t>
  </si>
  <si>
    <t xml:space="preserve">
4. 6 Procedures submitted by the independent administrator to ensure data quality, pages 158-166</t>
  </si>
  <si>
    <t>Has the MSG provided recommendations to improve the revenue sharing mechanism, ensure the traceability of shares of extractive revenues at the local level, strengthen the management of extractive revenues at the local level, and improve the accessibility of and timeliness of such information?</t>
  </si>
  <si>
    <t xml:space="preserve">
4. 6 Procedures submitted by the independent administrator to ensure data quality, pages 158-167
4.7 Recommendations, page 161.</t>
  </si>
  <si>
    <t>Requirement 5.3: Additional information on revenue management and expenditures</t>
  </si>
  <si>
    <t>Objective of Requirement 5.3</t>
  </si>
  <si>
    <t>Progress towards the objective of the requirement, to strengthen public oversight of the management of extractive revenues, the use of extractives revenues to fund specific public expenditures and the assumptions underlying the budget process.</t>
  </si>
  <si>
    <t>Does the government disclose whether any extractive sector revenues are earmarked (i.e. pinned to specific uses, programmes, geographical zones)? - add rows if several</t>
  </si>
  <si>
    <t>DNP Investment Map
https://mapainversiones.dnp.gov.co/
DNP Regalías con Transparencia 
https://www.sgr.gov.co/Qui%C3%A9nesSomos/Regal%C3%ADasconTransparencia.aspx
DNP Open data
https://www.datos.gov.co/browse?category=Econom%C3%ADa+y+Finanzas&amp;q=dnp</t>
  </si>
  <si>
    <t xml:space="preserve">5. Revenue management, pages 165- 206 </t>
  </si>
  <si>
    <t xml:space="preserve">Does the government disclose a description of the country’s budget and audit processes? </t>
  </si>
  <si>
    <t>Mines and fields fiscalisation
https://mapainversiones.dnp.gov.co/Home/FichaFiscalizacionMinasCampos
Comptrollership- Released royalties audit
https://www.contraloria.gov.co/resultados/proceso-auditor/auditorias-liberadas/regalias
Operational integrated systems - Audits
https://www.anh.gov.co/es/operaciones-y-regal%C3%ADas/sistemas-integrados-operaciones/
Mining fiscalisation
https://www.anm.gov.co/?q=ResultadosFiscalizacionMinera
Colombian Commission of Mineral Resources and Reserves  
https://comisioncolombianarecursosyreservas.com/estandar-colombiano-reporte-publico-resultados-exploracion-recursos-minerales-reservas-ecrr/</t>
  </si>
  <si>
    <t>4.6 Procedures submitted by the independent administrator to ensure data quality, page 158
5. Revenue management, pages 165- 207</t>
  </si>
  <si>
    <t>Does the government disclose publicly available information about budgets and expenditures?-add rows if several</t>
  </si>
  <si>
    <t>Hydrocarbon regionalisation
https://www.anh.gov.co/es/ambiental-y-social/regionalizaci%C3%B3n/
Hydrocarbon royalties statistics
https://www.anh.gov.co/es/operaciones-y-regal%C3%ADas/regal%C3%ADas-de-producci%C3%B3n/estad%C3%ADsticas-e-informes/
Mining production and royalties
https://mineriaencolombia.anm.gov.co/contenido/produccion-y-regalias
Mining Statistical Bulletin
https://mineriaencolombia.anm.gov.co/contenido/indicadores-economicos
Mining Data Bank
https://www2.sgc.gov.co/ProgramasDeInvestigacion/BIM/Paginas/Acerca-del-Banco-de-informacion-Minera.aspx</t>
  </si>
  <si>
    <t>5. Revenue management, pages 165- 208
2020 Capital Resources and Revenues Budget Figures, pages 185 - 193</t>
  </si>
  <si>
    <t>Requirement 6.1: Social and environmental expenditures</t>
  </si>
  <si>
    <t>Objective of Requirement 6.1</t>
  </si>
  <si>
    <t xml:space="preserve">Progress towards the objective of the requirement, to enable public understanding of extractive companies’ social and environmental contributions and provide a basis for assessing extractive companies’ compliance with their legal and contractual obligations to undertake social and environmental expenditures. </t>
  </si>
  <si>
    <t>Is Requirement 6.1 applicable in the period under review?</t>
  </si>
  <si>
    <t>Social expenditures</t>
  </si>
  <si>
    <t>Does the government disclose information on social expenditures?</t>
  </si>
  <si>
    <t>National Public Budget
https://www.minhacienda.gov.co/webcenter/portal/EntOrdenNacional/pages_pgn
Guide of Programmes for the Benefit of Communities 
https://anh.gov.co/documents/711/Guia_Metodologica_Interactiva_PBC.pdf
Social Management Plan 
https://www.anm.gov.co/?q=planes-de-gestion-social</t>
  </si>
  <si>
    <t>4. 2020 Colombia's EITI Reconciliation Report 
Non-reconcilable item results, social and environmental payments, pages 116, 117
https://www.eiticolombia.gov.co/es/informes-eiti/informe-2020/cifras/
Social payments general figures and environmental payments menu button
6. Economic and social contribution of the extractive sector, page 209</t>
  </si>
  <si>
    <t>If yes, what was the total mandatory social expenditures received?</t>
  </si>
  <si>
    <t>USD at an exchange rate of 3600</t>
  </si>
  <si>
    <t>4. 2020 Colombia's EITI Reconciliation Report 
Non-reconcilable item results, social and environmental payments, pages 116, 117
https://www.eiticolombia.gov.co/es/informes-eiti/informe-2020/cifras/
Social payments general figures and environmental payments menu button</t>
  </si>
  <si>
    <t>If yes, what was the total voluntary social expenditures received?</t>
  </si>
  <si>
    <t>Have government's public disclosures of mandatory social expenditures been disaggregated by payment type, company, between cash and in-kind and include information on the nature of in-kind expenditures and the identity of any non-government beneficiaries?</t>
  </si>
  <si>
    <t>Figures are disaggregated per item
4. 2020 Colombia's EITI Reconciliation Report, page 103
6. Economic and social contribution of the extractive sector, page 209</t>
  </si>
  <si>
    <t>If yes, have mandatory social expenditures been disclosed, with appropriate attention to data quality in accordance with Requirement 4.9?</t>
  </si>
  <si>
    <t>4. 2020 Colombia's EITI Reconciliation Report, page 103
6. Economic and social contribution of the extractive sector, page 210</t>
  </si>
  <si>
    <t>Do companies disclose information on social expenditures?</t>
  </si>
  <si>
    <t>In the reconciliation process, companies disclose information on social expenditures in an aggregate manner. Additionally, Ecopetrol Management and Sustainability Reports include detailed information about the company. https://www.ecopetrol.com.co/wps/portal/Home/sostecnibilidad/reportes-estandares/Informesgestionsostenibilidad</t>
  </si>
  <si>
    <t>If yes, what was the total mandatory social expenditures paid?</t>
  </si>
  <si>
    <t>If yes, what was the total voluntary social expenditures paid?</t>
  </si>
  <si>
    <t>Have companies' public disclosures of mandatory social expenditures been disaggregated by payment type, company, between cash and in-kind and include information on the nature of in-kind expenditures and the identity of any non-government beneficiaries?</t>
  </si>
  <si>
    <t>Economic and social contribution of the extractive sector  -  COLOMBIA's EITI
https://www.eiticolombia.gov.co/es/informes-eiti/informe-2020/aporte-social-economico/</t>
  </si>
  <si>
    <t>4. 2020 Colombia's EITI Reconciliation Report 
Non reconcilable item results, social and environmental payments, pages 116, 117
https://www.eiticolombia.gov.co/es/informes-eiti/informe-2020/cifras/
Social payments general figures and environmental paymentsd menu button</t>
  </si>
  <si>
    <t>Economic and social contribution of the extractive sector - Colombia's EITI
https://www.eiticolombia.gov.co/es/informes-eiti/informe-2020/aporte-social-economico/</t>
  </si>
  <si>
    <t>Environmental payments</t>
  </si>
  <si>
    <t>Does the government disclose information on environmental payments?</t>
  </si>
  <si>
    <t>Social strategy -  Agencia Nacional de Hidrocarburos 
https://www.anh.gov.co/es/ambiental-y-social/estrategia-social/estrategia-social/
Social Management Plan 
https://www.anm.gov.co/?q=planes-de-gestion-social</t>
  </si>
  <si>
    <t>4. 2020 Colombia's EITI Reconciliation Report
Non reconcilable item results, social and environmental payments, pages 116, 117
https://www.eiticolombia.gov.co/es/informes-eiti/informe-2020/cifras/
Social payments general figures and environmental payments menu button</t>
  </si>
  <si>
    <t>If yes, what was the total mandatory environmental payments?</t>
  </si>
  <si>
    <t>4. 2020 Colombia's EITI Reconciliation Report 
Non reconcilable item results, environmental payments, pages 116, 117
https://www.eiticolombia.gov.co/es/informes-eiti/informe-2020/cifras/
Environmental payments menu button</t>
  </si>
  <si>
    <t>If yes, what was the total voluntary environmental payments?</t>
  </si>
  <si>
    <t>If yes, have mandatory environmental expenditures been disclosed, with appropriate attention to data quality in accordance with Requirement 4.9?</t>
  </si>
  <si>
    <t>Social strategy - Agencia Nacional de Hidrocarburos 
https://www.anh.gov.co/es/ambiental-y-social/estrategia-social/estrategia-social/</t>
  </si>
  <si>
    <t>4. 2020 Colombia's EITI Reconciliation Report, page 103
6. Social and economic contribution of the extractive sector, page 209</t>
  </si>
  <si>
    <t>Requirement 6.2: SOE quasi-fiscal expenditures</t>
  </si>
  <si>
    <t>Objective of Requirement 6.2</t>
  </si>
  <si>
    <t xml:space="preserve">Progress towards the objective of the requirement, to ensure transparency and accountability in the management of extractive-funded state-owned enterprise expenditures on behalf of the government that are not reflected in the national budget. </t>
  </si>
  <si>
    <t>Is Requirement 6.2 applicable in the period under review?</t>
  </si>
  <si>
    <t>Quasi-fiscal expenditures type 1</t>
  </si>
  <si>
    <t>Does the government or SOEs disclose information on quasi-fiscal expenditures?</t>
  </si>
  <si>
    <t>If yes, what was the total value of quasi-fiscal expenditures performed by SOEs?</t>
  </si>
  <si>
    <t>If yes, were public disclosures of quasi-fiscal expenditures disaggregated to levels commensurate with Requirement 4.7?</t>
  </si>
  <si>
    <t>If yes, were public disclosures of quasi-fiscal expenditures comprehensive?</t>
  </si>
  <si>
    <t>If yes, were quasi-fiscal expenditures publicly disclosed with appropriate attention to data quality in accordance with Requirement 4.9?</t>
  </si>
  <si>
    <t>Quasi-fiscal expenditures type 2</t>
  </si>
  <si>
    <t>Requirement 6.3: Contribution of the extractive sector to the economy</t>
  </si>
  <si>
    <t>Objective of Requirement 6.3</t>
  </si>
  <si>
    <t>Progress towards the objective of the requirement, to ensure a public understanding of the extractive industries’ contribution to the national economy and the level of natural resource dependency in the economy.</t>
  </si>
  <si>
    <t>Does the government disclose information on the contribution of the extractive industries to the economy?</t>
  </si>
  <si>
    <t>Social and economic contribution of the extractive sector - Colombia's EITI
https://www.eiticolombia.gov.co/es/informes-eiti/informe-2020/aporte-social-economico/</t>
  </si>
  <si>
    <t>Gross Domestic Product - SNA 2008 C. Mining and quarrying, including oil and gas</t>
  </si>
  <si>
    <t>4. 2020 Colombia's EITI Reconciliation Report. 
6.1 GROSS DOMESTIC PRODUCT (GDP), pages 222-223</t>
  </si>
  <si>
    <t>Gross Domestic Product ASM and informal sector</t>
  </si>
  <si>
    <t>Gross Domestic Product - all sectors</t>
  </si>
  <si>
    <t>4. 2020 Colombia's EITI Reconciliation Report. 
6.1 GROSS DOMESTIC PRODUCT (GDP) pages 222-223</t>
  </si>
  <si>
    <t>Government revenue - extractive industries</t>
  </si>
  <si>
    <t>USD at the exchange rate of 3600</t>
  </si>
  <si>
    <t>4. 2020 Colombia's EITI Reconciliation Report. 
Executive Summary, pages 114, 115
2020 Capital resources and revenues budget figures, pages 185 - 186</t>
  </si>
  <si>
    <t>Government revenue - all sectors</t>
  </si>
  <si>
    <t>4. 2020 Colombia's EITI Reconciliation Report. 
2020 Capital resources and revenues budget figures, pages 185 - 186</t>
  </si>
  <si>
    <t>Exports - extractive industries</t>
  </si>
  <si>
    <t>4. 2020 Colombia's EITI Reconciliation Report. 
6.2 EXPORTS - MACROECONOMIC VIEW, page 226</t>
  </si>
  <si>
    <t>Exports - all sectors</t>
  </si>
  <si>
    <t>4. 2020 Colombia's EITI Reconciliation Report. 
6.2 EXPORTS –  MACROECONOMIC VIEW, page 226</t>
  </si>
  <si>
    <t>Employment - extractive sector - male</t>
  </si>
  <si>
    <t>people</t>
  </si>
  <si>
    <t>4. 2020 Colombia's EITI Reconciliation Report
Non-reconcilable item results, employment, page 117
Non-reconcilable items, employment, pages 150 - 153
https://www.eiticolombia.gov.co/es/informes-eiti/informe-2020/cifras/
General figures Employment menu button</t>
  </si>
  <si>
    <t>Employment - extractive sector - female</t>
  </si>
  <si>
    <t xml:space="preserve">4. 2020 Colombia's EITI Reconciliation Report 
Non-reconcilable items, Employment, page 117
Non-reconcilable items, Employment, pages 150 - 153
https://www.eiticolombia.gov.co/es/informes-eiti/informe-2020/cifras/
General figures Employment menu button </t>
  </si>
  <si>
    <t>Employment - extractive sector</t>
  </si>
  <si>
    <t>4. 2020 Colombia's EITI Reconciliation Report 
Non-reconcilable item results, Employment, page 117
Non-reconcilable items, Employment, pages 150 - 153
https://www.eiticolombia.gov.co/es/informes-eiti/informe-2020/cifras/
General figures Employment menu button</t>
  </si>
  <si>
    <t>Employment - all sectors</t>
  </si>
  <si>
    <t>Investment - extractive sector</t>
  </si>
  <si>
    <t xml:space="preserve">
4. 2020 Colombia's EITI Reconciliation Report 
Budget investment, page 208
Exploratory investment, page 61
Development investment, page 63
2016-2020 Partners' investments, page 64
2020 Investment Plan, page 66 
Social investments and payments - Mining, pages 116, 117</t>
  </si>
  <si>
    <t>Investment - all sectors</t>
  </si>
  <si>
    <t>Does the government disclose information on the location of the major extractive activities in the country?</t>
  </si>
  <si>
    <t>https://eiticolombia.gov.co/es/informes-eiti/informe-2020/cadena-valor/
Mining: 
https://www.anm.gov.co/?q=contratacion-minera
Concession titles:
https://www.anm.gov.co/?q=Titulos_otorgados_ANM
Hydrocarbons:
https://www.anh.gov.co/es/hidrocarburos/contratos-y-reglamentaci%C3%B3n/relaci%C3%B3n-de-%C3%A1reas-asignadas/
https://geovisor.anh.gov.co/tierras/
https://eiticolombia.gov.co/es/informes-eiti/informe-2020/contratos/</t>
  </si>
  <si>
    <t xml:space="preserve">3.4 Contracts and Licences, page 83
</t>
  </si>
  <si>
    <t>Requirement 6.4: Environmental impact</t>
  </si>
  <si>
    <t>Objective of Requirement 6.4</t>
  </si>
  <si>
    <t>Progress towards the objective of the requirement, to provide a basis for stakeholders to assess the adequacy of the regulatory framework and monitoring efforts to manage the environmental impact of extractive industries, and to assess extractive companies’ adherence to environmental obligations.</t>
  </si>
  <si>
    <t>Is Requirement 6.4 applicable in the period under review?</t>
  </si>
  <si>
    <t>the relevant legal and administrative rules for environmental management?</t>
  </si>
  <si>
    <t>https://eiticolombia.gov.co/es/informes-eiti/informe-2020/marco-institucional/
https://www.eiticolombia.gov.co/es/informes-eiti/informe-2020/aporte-social-economico/</t>
  </si>
  <si>
    <t>3. Institutional framework and contracts and legal framework, page 67
3.4 Contracts and Licences - Mining, page 92
4. 2020 Colombia's EITI Reconciliation Report, page 103
6. Social and economic contribution of the extractive sector, page 209</t>
  </si>
  <si>
    <t>databases containing environmental impact assessments, certification schemes or similar documentation of environmental management?</t>
  </si>
  <si>
    <t>https://www.anla.gov.co/01_anla/todos-los-proyectos/interes-en-seguimiento
ANLA Open Data Portal
https://datosabiertos-anla.hub.arcgis.com/</t>
  </si>
  <si>
    <t>3. Institutional framework, contracts and legal framework, page 67
3.4 Contracts and Licences - Mining, page 92
4. 2020 Colombia's EITI Reconciliation Report, page 103
6. Social and economic contribution of the extractive sector, page 210</t>
  </si>
  <si>
    <t>other relevant information on environmental monitoring procedures and administration?</t>
  </si>
  <si>
    <t>3. Institutional framework, contracts and legal framework, page 67
3.4 Contracts and Licences - Mining, page 92
4. 2020 Colombia's EITI Reconciliation Report, page 103
6. Social and economic contribution of the extractive sector, page 211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</si>
</sst>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quot;$&quot;* #,##0.00_-;\-&quot;$&quot;* #,##0.00_-;_-&quot;$&quot;* &quot;-&quot;??_-;_-@_-"/>
    <numFmt numFmtId="165" formatCode="_ * #,##0.00_ ;_ * \-#,##0.00_ ;_ * &quot;-&quot;??_ ;_ @_ "/>
    <numFmt numFmtId="166" formatCode="_ * #,##0_ ;_ * \-#,##0_ ;_ * &quot;-&quot;??_ ;_ @_ "/>
    <numFmt numFmtId="167" formatCode="yyyy\-mm\-dd"/>
    <numFmt numFmtId="168" formatCode="_ * #,##0.0000_ ;_ * \-#,##0.0000_ ;_ * &quot;-&quot;??_ ;_ @_ "/>
    <numFmt numFmtId="169" formatCode="0.0%"/>
  </numFmts>
  <fonts count="75">
    <font>
      <sz val="12"/>
      <color theme="1"/>
      <name val="Calibri"/>
      <family val="2"/>
      <scheme val="minor"/>
    </font>
    <font>
      <sz val="11"/>
      <color theme="1"/>
      <name val="Calibri"/>
      <family val="2"/>
      <scheme val="minor"/>
    </font>
    <font>
      <sz val="11"/>
      <color theme="1"/>
      <name val="Franklin Gothic Book"/>
      <family val="2"/>
    </font>
    <font>
      <sz val="12"/>
      <color theme="1"/>
      <name val="Calibri"/>
      <family val="2"/>
      <scheme val="minor"/>
    </font>
    <font>
      <b/>
      <sz val="12"/>
      <color theme="1"/>
      <name val="Calibri"/>
      <family val="2"/>
      <scheme val="minor"/>
    </font>
    <font>
      <b/>
      <sz val="20"/>
      <color theme="1"/>
      <name val="Calibri"/>
      <family val="2"/>
      <scheme val="minor"/>
    </font>
    <font>
      <u/>
      <sz val="12"/>
      <color theme="10"/>
      <name val="Calibri"/>
      <family val="2"/>
      <scheme val="minor"/>
    </font>
    <font>
      <b/>
      <sz val="20"/>
      <color rgb="FF000000"/>
      <name val="Calibri"/>
      <family val="2"/>
      <scheme val="minor"/>
    </font>
    <font>
      <i/>
      <u/>
      <sz val="14"/>
      <color theme="1"/>
      <name val="Franklin Gothic Book"/>
      <family val="2"/>
    </font>
    <font>
      <b/>
      <i/>
      <u/>
      <sz val="14"/>
      <color rgb="FF000000"/>
      <name val="Franklin Gothic Book"/>
      <family val="2"/>
    </font>
    <font>
      <b/>
      <i/>
      <u/>
      <sz val="14"/>
      <color theme="1"/>
      <name val="Franklin Gothic Book"/>
      <family val="2"/>
    </font>
    <font>
      <sz val="11"/>
      <color theme="1"/>
      <name val="Franklin Gothic Book"/>
      <family val="2"/>
    </font>
    <font>
      <i/>
      <sz val="11"/>
      <color rgb="FF000000"/>
      <name val="Franklin Gothic Book"/>
      <family val="2"/>
    </font>
    <font>
      <i/>
      <sz val="11"/>
      <name val="Franklin Gothic Book"/>
      <family val="2"/>
    </font>
    <font>
      <i/>
      <u/>
      <sz val="10.5"/>
      <color theme="10"/>
      <name val="Franklin Gothic Book"/>
      <family val="2"/>
    </font>
    <font>
      <sz val="11"/>
      <color rgb="FF000000"/>
      <name val="Franklin Gothic Book"/>
      <family val="2"/>
    </font>
    <font>
      <b/>
      <sz val="11"/>
      <color theme="1"/>
      <name val="Franklin Gothic Book"/>
      <family val="2"/>
    </font>
    <font>
      <i/>
      <sz val="11"/>
      <color theme="1"/>
      <name val="Franklin Gothic Book"/>
      <family val="2"/>
    </font>
    <font>
      <i/>
      <sz val="12"/>
      <color theme="1"/>
      <name val="Calibri"/>
      <family val="2"/>
      <scheme val="minor"/>
    </font>
    <font>
      <b/>
      <sz val="11"/>
      <color rgb="FF000000"/>
      <name val="Franklin Gothic Book"/>
      <family val="2"/>
    </font>
    <font>
      <i/>
      <u/>
      <sz val="11"/>
      <color theme="1"/>
      <name val="Franklin Gothic Book"/>
      <family val="2"/>
    </font>
    <font>
      <b/>
      <i/>
      <u/>
      <sz val="11"/>
      <color rgb="FF000000"/>
      <name val="Franklin Gothic Book"/>
      <family val="2"/>
    </font>
    <font>
      <b/>
      <i/>
      <u/>
      <sz val="18"/>
      <color theme="1"/>
      <name val="Franklin Gothic Book"/>
      <family val="2"/>
    </font>
    <font>
      <b/>
      <i/>
      <sz val="11"/>
      <color theme="1"/>
      <name val="Franklin Gothic Book"/>
      <family val="2"/>
    </font>
    <font>
      <u/>
      <sz val="10.5"/>
      <color theme="10"/>
      <name val="Calibri"/>
      <family val="2"/>
    </font>
    <font>
      <u/>
      <sz val="11"/>
      <color theme="10"/>
      <name val="Franklin Gothic Book"/>
      <family val="2"/>
    </font>
    <font>
      <b/>
      <u/>
      <sz val="11"/>
      <color theme="10"/>
      <name val="Franklin Gothic Book"/>
      <family val="2"/>
    </font>
    <font>
      <b/>
      <sz val="18"/>
      <color rgb="FF000000"/>
      <name val="Franklin Gothic Book"/>
      <family val="2"/>
    </font>
    <font>
      <i/>
      <u/>
      <sz val="11"/>
      <color rgb="FF000000"/>
      <name val="Franklin Gothic Book"/>
      <family val="2"/>
    </font>
    <font>
      <sz val="10.5"/>
      <color theme="1"/>
      <name val="Calibri"/>
      <family val="2"/>
    </font>
    <font>
      <b/>
      <sz val="11"/>
      <name val="Franklin Gothic Book"/>
      <family val="2"/>
    </font>
    <font>
      <b/>
      <sz val="11"/>
      <color rgb="FF165B89"/>
      <name val="Franklin Gothic Book"/>
      <family val="2"/>
    </font>
    <font>
      <b/>
      <sz val="11"/>
      <color rgb="FF000000"/>
      <name val="Wingdings"/>
      <charset val="2"/>
    </font>
    <font>
      <b/>
      <u/>
      <sz val="11"/>
      <color rgb="FF165B89"/>
      <name val="Franklin Gothic Book"/>
      <family val="2"/>
    </font>
    <font>
      <sz val="11"/>
      <name val="Franklin Gothic Book"/>
      <family val="2"/>
    </font>
    <font>
      <i/>
      <u/>
      <sz val="11"/>
      <color theme="10"/>
      <name val="Franklin Gothic Book"/>
      <family val="2"/>
    </font>
    <font>
      <b/>
      <sz val="18"/>
      <color theme="1"/>
      <name val="Franklin Gothic Book"/>
      <family val="2"/>
    </font>
    <font>
      <b/>
      <i/>
      <u/>
      <sz val="11"/>
      <color theme="10"/>
      <name val="Franklin Gothic Book"/>
      <family val="2"/>
    </font>
    <font>
      <i/>
      <sz val="10.5"/>
      <color rgb="FF7F7F7F"/>
      <name val="Calibri"/>
      <family val="2"/>
    </font>
    <font>
      <i/>
      <sz val="11"/>
      <color rgb="FF7F7F7F"/>
      <name val="Franklin Gothic Book"/>
      <family val="2"/>
    </font>
    <font>
      <sz val="10.5"/>
      <color theme="1"/>
      <name val="Franklin Gothic Book"/>
      <family val="2"/>
    </font>
    <font>
      <b/>
      <sz val="16"/>
      <color theme="1"/>
      <name val="Franklin Gothic Book"/>
      <family val="2"/>
    </font>
    <font>
      <b/>
      <i/>
      <u/>
      <sz val="16"/>
      <color theme="1"/>
      <name val="Franklin Gothic Book"/>
      <family val="2"/>
    </font>
    <font>
      <sz val="12"/>
      <color theme="1"/>
      <name val="Franklin Gothic Book"/>
      <family val="2"/>
    </font>
    <font>
      <sz val="18"/>
      <color theme="1"/>
      <name val="Franklin Gothic Book"/>
      <family val="2"/>
    </font>
    <font>
      <b/>
      <u/>
      <sz val="11"/>
      <color theme="1"/>
      <name val="Franklin Gothic Book"/>
      <family val="2"/>
    </font>
    <font>
      <b/>
      <u/>
      <sz val="11"/>
      <name val="Franklin Gothic Book"/>
      <family val="2"/>
    </font>
    <font>
      <i/>
      <u/>
      <sz val="12"/>
      <color theme="1"/>
      <name val="Franklin Gothic Book"/>
      <family val="2"/>
    </font>
    <font>
      <b/>
      <sz val="12"/>
      <color rgb="FF000000"/>
      <name val="Franklin Gothic Book"/>
      <family val="2"/>
    </font>
    <font>
      <i/>
      <sz val="12"/>
      <color theme="1"/>
      <name val="Franklin Gothic Book"/>
      <family val="2"/>
    </font>
    <font>
      <i/>
      <u/>
      <sz val="11"/>
      <color rgb="FF0076AF"/>
      <name val="Franklin Gothic Book"/>
      <family val="2"/>
    </font>
    <font>
      <i/>
      <sz val="11"/>
      <color theme="10"/>
      <name val="Franklin Gothic Book"/>
      <family val="2"/>
    </font>
    <font>
      <b/>
      <i/>
      <sz val="11"/>
      <color rgb="FF000000"/>
      <name val="Franklin Gothic Book"/>
      <family val="2"/>
    </font>
    <font>
      <i/>
      <sz val="12"/>
      <color rgb="FF000000"/>
      <name val="Franklin Gothic Book"/>
      <family val="2"/>
    </font>
    <font>
      <sz val="12"/>
      <color rgb="FF000000"/>
      <name val="Franklin Gothic Book"/>
      <family val="2"/>
    </font>
    <font>
      <b/>
      <u/>
      <sz val="12"/>
      <color theme="10"/>
      <name val="Franklin Gothic Book"/>
      <family val="2"/>
    </font>
    <font>
      <b/>
      <sz val="10"/>
      <color theme="1"/>
      <name val="Franklin Gothic Book"/>
      <family val="2"/>
    </font>
    <font>
      <sz val="11"/>
      <color theme="1"/>
      <name val="Calibri"/>
      <family val="2"/>
    </font>
    <font>
      <b/>
      <i/>
      <u/>
      <sz val="11"/>
      <color theme="1"/>
      <name val="Franklin Gothic Book"/>
      <family val="2"/>
    </font>
    <font>
      <sz val="11"/>
      <color rgb="FFFF0000"/>
      <name val="Franklin Gothic Book"/>
      <family val="2"/>
    </font>
    <font>
      <sz val="8"/>
      <name val="Calibri"/>
      <family val="2"/>
      <scheme val="minor"/>
    </font>
    <font>
      <sz val="12"/>
      <color rgb="FFFF0000"/>
      <name val="Calibri"/>
      <family val="2"/>
      <scheme val="minor"/>
    </font>
    <font>
      <u/>
      <sz val="12"/>
      <name val="Calibri"/>
      <family val="2"/>
      <scheme val="minor"/>
    </font>
    <font>
      <sz val="12"/>
      <name val="Calibri"/>
      <family val="2"/>
      <scheme val="minor"/>
    </font>
    <font>
      <b/>
      <i/>
      <sz val="14"/>
      <name val="Franklin Gothic Book"/>
      <family val="2"/>
    </font>
    <font>
      <b/>
      <u/>
      <sz val="11"/>
      <color rgb="FF188FBB"/>
      <name val="Franklin Gothic Book"/>
      <family val="2"/>
    </font>
    <font>
      <i/>
      <u/>
      <sz val="11"/>
      <name val="Franklin Gothic Book"/>
      <family val="2"/>
    </font>
    <font>
      <b/>
      <i/>
      <u/>
      <sz val="11"/>
      <name val="Franklin Gothic Book"/>
      <family val="2"/>
    </font>
    <font>
      <u/>
      <sz val="11"/>
      <color rgb="FF165B89"/>
      <name val="Franklin Gothic Book"/>
      <family val="2"/>
    </font>
    <font>
      <i/>
      <sz val="11"/>
      <color rgb="FFFF0000"/>
      <name val="Franklin Gothic Book"/>
      <family val="2"/>
    </font>
    <font>
      <sz val="12"/>
      <name val="Franklin Gothic Book"/>
      <family val="2"/>
    </font>
    <font>
      <b/>
      <sz val="12"/>
      <name val="Franklin Gothic Book"/>
      <family val="2"/>
    </font>
    <font>
      <b/>
      <u/>
      <sz val="12"/>
      <name val="Franklin Gothic Book"/>
      <family val="2"/>
    </font>
    <font>
      <b/>
      <i/>
      <sz val="11"/>
      <name val="Franklin Gothic Book"/>
      <family val="2"/>
    </font>
    <font>
      <sz val="12"/>
      <color rgb="FF000000"/>
      <name val="Calibri"/>
      <family val="2"/>
      <scheme val="minor"/>
    </font>
  </fonts>
  <fills count="12">
    <fill>
      <patternFill patternType="none"/>
    </fill>
    <fill>
      <patternFill patternType="gray125"/>
    </fill>
    <fill>
      <patternFill patternType="solid">
        <fgColor theme="4" tint="0.79998168889431442"/>
        <bgColor indexed="64"/>
      </patternFill>
    </fill>
    <fill>
      <patternFill patternType="solid">
        <fgColor rgb="FFF6A70A"/>
        <bgColor indexed="64"/>
      </patternFill>
    </fill>
    <fill>
      <patternFill patternType="solid">
        <fgColor theme="0" tint="-0.249977111117893"/>
        <bgColor indexed="64"/>
      </patternFill>
    </fill>
    <fill>
      <patternFill patternType="solid">
        <fgColor rgb="FFFF7700"/>
        <bgColor indexed="64"/>
      </patternFill>
    </fill>
    <fill>
      <patternFill patternType="solid">
        <fgColor theme="2"/>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F7A516"/>
        <bgColor indexed="64"/>
      </patternFill>
    </fill>
    <fill>
      <patternFill patternType="solid">
        <fgColor rgb="FFFFFF00"/>
        <bgColor indexed="64"/>
      </patternFill>
    </fill>
  </fills>
  <borders count="65">
    <border>
      <left/>
      <right/>
      <top/>
      <bottom/>
      <diagonal/>
    </border>
    <border>
      <left style="dashed">
        <color auto="1"/>
      </left>
      <right style="dashed">
        <color auto="1"/>
      </right>
      <top style="thin">
        <color auto="1"/>
      </top>
      <bottom style="dashed">
        <color auto="1"/>
      </bottom>
      <diagonal/>
    </border>
    <border>
      <left style="dashed">
        <color auto="1"/>
      </left>
      <right style="thin">
        <color auto="1"/>
      </right>
      <top style="thin">
        <color auto="1"/>
      </top>
      <bottom style="dashed">
        <color auto="1"/>
      </bottom>
      <diagonal/>
    </border>
    <border>
      <left style="dashed">
        <color auto="1"/>
      </left>
      <right style="dashed">
        <color auto="1"/>
      </right>
      <top style="dashed">
        <color auto="1"/>
      </top>
      <bottom style="dashed">
        <color auto="1"/>
      </bottom>
      <diagonal/>
    </border>
    <border>
      <left style="dashed">
        <color auto="1"/>
      </left>
      <right style="thin">
        <color auto="1"/>
      </right>
      <top style="dashed">
        <color auto="1"/>
      </top>
      <bottom style="dashed">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hair">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hair">
        <color auto="1"/>
      </right>
      <top/>
      <bottom style="hair">
        <color auto="1"/>
      </bottom>
      <diagonal/>
    </border>
    <border>
      <left style="dashed">
        <color auto="1"/>
      </left>
      <right style="thin">
        <color auto="1"/>
      </right>
      <top style="thin">
        <color auto="1"/>
      </top>
      <bottom/>
      <diagonal/>
    </border>
    <border>
      <left style="dashed">
        <color auto="1"/>
      </left>
      <right style="thin">
        <color auto="1"/>
      </right>
      <top/>
      <bottom/>
      <diagonal/>
    </border>
    <border>
      <left style="dashed">
        <color auto="1"/>
      </left>
      <right style="thin">
        <color auto="1"/>
      </right>
      <top/>
      <bottom style="dashed">
        <color auto="1"/>
      </bottom>
      <diagonal/>
    </border>
    <border>
      <left style="dashed">
        <color auto="1"/>
      </left>
      <right style="thin">
        <color auto="1"/>
      </right>
      <top style="dashed">
        <color auto="1"/>
      </top>
      <bottom/>
      <diagonal/>
    </border>
    <border>
      <left style="hair">
        <color auto="1"/>
      </left>
      <right style="hair">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theme="0"/>
      </right>
      <top/>
      <bottom style="medium">
        <color auto="1"/>
      </bottom>
      <diagonal/>
    </border>
    <border>
      <left/>
      <right/>
      <top/>
      <bottom style="medium">
        <color auto="1"/>
      </bottom>
      <diagonal/>
    </border>
    <border>
      <left style="thin">
        <color theme="0"/>
      </left>
      <right style="thin">
        <color theme="0"/>
      </right>
      <top/>
      <bottom style="medium">
        <color auto="1"/>
      </bottom>
      <diagonal/>
    </border>
    <border>
      <left style="thin">
        <color theme="0"/>
      </left>
      <right/>
      <top/>
      <bottom style="medium">
        <color auto="1"/>
      </bottom>
      <diagonal/>
    </border>
    <border>
      <left style="medium">
        <color theme="0"/>
      </left>
      <right/>
      <top/>
      <bottom style="medium">
        <color theme="0"/>
      </bottom>
      <diagonal/>
    </border>
    <border>
      <left/>
      <right/>
      <top/>
      <bottom style="medium">
        <color theme="0"/>
      </bottom>
      <diagonal/>
    </border>
    <border>
      <left/>
      <right/>
      <top style="medium">
        <color rgb="FF1BC2EE"/>
      </top>
      <bottom/>
      <diagonal/>
    </border>
    <border>
      <left/>
      <right/>
      <top style="medium">
        <color auto="1"/>
      </top>
      <bottom/>
      <diagonal/>
    </border>
    <border>
      <left/>
      <right style="thin">
        <color theme="0"/>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double">
        <color auto="1"/>
      </bottom>
      <diagonal/>
    </border>
    <border>
      <left/>
      <right/>
      <top/>
      <bottom style="medium">
        <color rgb="FF1BC2EE"/>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theme="0"/>
      </left>
      <right style="thin">
        <color theme="0"/>
      </right>
      <top/>
      <bottom/>
      <diagonal/>
    </border>
    <border>
      <left style="thin">
        <color theme="0"/>
      </left>
      <right/>
      <top/>
      <bottom/>
      <diagonal/>
    </border>
    <border>
      <left/>
      <right style="thin">
        <color theme="0"/>
      </right>
      <top style="thin">
        <color auto="1"/>
      </top>
      <bottom/>
      <diagonal/>
    </border>
    <border>
      <left style="thin">
        <color theme="0"/>
      </left>
      <right/>
      <top style="thin">
        <color auto="1"/>
      </top>
      <bottom/>
      <diagonal/>
    </border>
    <border>
      <left/>
      <right style="thin">
        <color theme="0"/>
      </right>
      <top style="medium">
        <color auto="1"/>
      </top>
      <bottom style="medium">
        <color auto="1"/>
      </bottom>
      <diagonal/>
    </border>
    <border>
      <left style="thin">
        <color theme="0"/>
      </left>
      <right/>
      <top style="medium">
        <color auto="1"/>
      </top>
      <bottom style="medium">
        <color auto="1"/>
      </bottom>
      <diagonal/>
    </border>
    <border>
      <left style="thin">
        <color theme="0"/>
      </left>
      <right/>
      <top/>
      <bottom style="thin">
        <color auto="1"/>
      </bottom>
      <diagonal/>
    </border>
    <border>
      <left/>
      <right/>
      <top style="medium">
        <color auto="1"/>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medium">
        <color theme="0"/>
      </top>
      <bottom style="medium">
        <color rgb="FF1BC2EE"/>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hair">
        <color auto="1"/>
      </left>
      <right style="hair">
        <color auto="1"/>
      </right>
      <top style="thin">
        <color theme="4" tint="0.39997558519241921"/>
      </top>
      <bottom/>
      <diagonal/>
    </border>
    <border>
      <left style="medium">
        <color theme="0"/>
      </left>
      <right/>
      <top style="medium">
        <color theme="0"/>
      </top>
      <bottom/>
      <diagonal/>
    </border>
    <border>
      <left/>
      <right/>
      <top style="medium">
        <color theme="0"/>
      </top>
      <bottom/>
      <diagonal/>
    </border>
  </borders>
  <cellStyleXfs count="12">
    <xf numFmtId="0" fontId="0" fillId="0" borderId="0"/>
    <xf numFmtId="0" fontId="6" fillId="0" borderId="0" applyNumberFormat="0" applyFill="0" applyBorder="0" applyAlignment="0" applyProtection="0"/>
    <xf numFmtId="0" fontId="3" fillId="0" borderId="0"/>
    <xf numFmtId="0" fontId="6" fillId="0" borderId="0" applyNumberFormat="0" applyFill="0" applyBorder="0" applyAlignment="0" applyProtection="0"/>
    <xf numFmtId="0" fontId="24" fillId="0" borderId="0" applyNumberFormat="0" applyFill="0" applyBorder="0" applyAlignment="0" applyProtection="0"/>
    <xf numFmtId="165" fontId="29" fillId="0" borderId="0" applyFont="0" applyFill="0" applyBorder="0" applyAlignment="0" applyProtection="0"/>
    <xf numFmtId="0" fontId="29" fillId="0" borderId="0"/>
    <xf numFmtId="0" fontId="38" fillId="0" borderId="0" applyNumberFormat="0" applyFill="0" applyBorder="0" applyAlignment="0" applyProtection="0"/>
    <xf numFmtId="0" fontId="24" fillId="0" borderId="0" applyNumberFormat="0" applyFill="0" applyBorder="0" applyAlignment="0" applyProtection="0"/>
    <xf numFmtId="0" fontId="38" fillId="0" borderId="0" applyNumberFormat="0" applyFill="0" applyBorder="0" applyAlignment="0" applyProtection="0"/>
    <xf numFmtId="165" fontId="29" fillId="0" borderId="0" applyFont="0" applyFill="0" applyBorder="0" applyAlignment="0" applyProtection="0"/>
    <xf numFmtId="164" fontId="29" fillId="0" borderId="0" applyFont="0" applyFill="0" applyBorder="0" applyAlignment="0" applyProtection="0"/>
  </cellStyleXfs>
  <cellXfs count="403">
    <xf numFmtId="0" fontId="0" fillId="0" borderId="0" xfId="0"/>
    <xf numFmtId="0" fontId="5" fillId="0" borderId="0" xfId="0" applyFont="1"/>
    <xf numFmtId="0" fontId="7" fillId="0" borderId="0" xfId="0" applyFont="1"/>
    <xf numFmtId="0" fontId="8" fillId="0" borderId="0" xfId="2" applyFont="1" applyAlignment="1">
      <alignment horizontal="left" vertical="center"/>
    </xf>
    <xf numFmtId="0" fontId="9" fillId="0" borderId="0" xfId="2" applyFont="1" applyAlignment="1">
      <alignment horizontal="left" vertical="center"/>
    </xf>
    <xf numFmtId="0" fontId="10" fillId="0" borderId="0" xfId="2" applyFont="1" applyAlignment="1">
      <alignment horizontal="left" vertical="center"/>
    </xf>
    <xf numFmtId="0" fontId="11" fillId="0" borderId="0" xfId="2" applyFont="1" applyAlignment="1">
      <alignment horizontal="left" vertical="center"/>
    </xf>
    <xf numFmtId="0" fontId="12" fillId="3" borderId="3" xfId="2" applyFont="1" applyFill="1" applyBorder="1" applyAlignment="1">
      <alignment vertical="center" wrapText="1"/>
    </xf>
    <xf numFmtId="0" fontId="12" fillId="3" borderId="6" xfId="2" applyFont="1" applyFill="1" applyBorder="1" applyAlignment="1">
      <alignment vertical="center" wrapText="1"/>
    </xf>
    <xf numFmtId="0" fontId="11" fillId="0" borderId="8" xfId="2" applyFont="1" applyBorder="1" applyAlignment="1">
      <alignment horizontal="left" vertical="center"/>
    </xf>
    <xf numFmtId="0" fontId="12" fillId="3" borderId="8" xfId="2" applyFont="1" applyFill="1" applyBorder="1" applyAlignment="1">
      <alignment vertical="center" wrapText="1"/>
    </xf>
    <xf numFmtId="0" fontId="0" fillId="0" borderId="10" xfId="0" applyBorder="1"/>
    <xf numFmtId="0" fontId="11" fillId="0" borderId="10" xfId="2" applyFont="1" applyBorder="1" applyAlignment="1">
      <alignment horizontal="left" vertical="center"/>
    </xf>
    <xf numFmtId="0" fontId="12" fillId="3" borderId="10" xfId="2" applyFont="1" applyFill="1" applyBorder="1" applyAlignment="1">
      <alignment vertical="center" wrapText="1"/>
    </xf>
    <xf numFmtId="0" fontId="0" fillId="0" borderId="8" xfId="0" applyBorder="1" applyAlignment="1">
      <alignment vertical="center" wrapText="1"/>
    </xf>
    <xf numFmtId="0" fontId="0" fillId="0" borderId="0" xfId="0" applyAlignment="1">
      <alignment horizontal="left"/>
    </xf>
    <xf numFmtId="0" fontId="12" fillId="0" borderId="8" xfId="2" applyFont="1" applyBorder="1" applyAlignment="1">
      <alignment horizontal="left" vertical="center"/>
    </xf>
    <xf numFmtId="0" fontId="11" fillId="0" borderId="8" xfId="2" applyFont="1" applyBorder="1" applyAlignment="1">
      <alignment vertical="center"/>
    </xf>
    <xf numFmtId="0" fontId="12" fillId="0" borderId="6" xfId="2" applyFont="1" applyBorder="1" applyAlignment="1">
      <alignment horizontal="left" vertical="center" wrapText="1" indent="1"/>
    </xf>
    <xf numFmtId="0" fontId="12" fillId="0" borderId="8" xfId="2" applyFont="1" applyBorder="1" applyAlignment="1">
      <alignment horizontal="left" vertical="center" wrapText="1" indent="1"/>
    </xf>
    <xf numFmtId="0" fontId="12" fillId="3" borderId="8" xfId="2" applyFont="1" applyFill="1" applyBorder="1" applyAlignment="1">
      <alignment horizontal="left" vertical="center" wrapText="1" indent="3"/>
    </xf>
    <xf numFmtId="0" fontId="12" fillId="0" borderId="8" xfId="2" applyFont="1" applyBorder="1" applyAlignment="1">
      <alignment horizontal="left" vertical="center" wrapText="1" indent="3"/>
    </xf>
    <xf numFmtId="0" fontId="12" fillId="0" borderId="10" xfId="2" applyFont="1" applyBorder="1" applyAlignment="1">
      <alignment horizontal="left" vertical="center" wrapText="1" indent="3"/>
    </xf>
    <xf numFmtId="0" fontId="14" fillId="0" borderId="6" xfId="1" applyFont="1" applyFill="1" applyBorder="1" applyAlignment="1">
      <alignment horizontal="left" vertical="center" wrapText="1"/>
    </xf>
    <xf numFmtId="0" fontId="0" fillId="0" borderId="6" xfId="0" applyBorder="1" applyAlignment="1">
      <alignment vertical="center"/>
    </xf>
    <xf numFmtId="0" fontId="12" fillId="0" borderId="8" xfId="2" applyFont="1" applyBorder="1" applyAlignment="1">
      <alignment vertical="center" wrapText="1"/>
    </xf>
    <xf numFmtId="0" fontId="8" fillId="0" borderId="0" xfId="2" applyFont="1" applyAlignment="1">
      <alignment horizontal="left" vertical="center" wrapText="1"/>
    </xf>
    <xf numFmtId="0" fontId="10" fillId="0" borderId="0" xfId="2" applyFont="1" applyAlignment="1">
      <alignment horizontal="left" vertical="center" wrapText="1"/>
    </xf>
    <xf numFmtId="0" fontId="20" fillId="0" borderId="0" xfId="2" applyFont="1" applyAlignment="1">
      <alignment horizontal="left" vertical="center" wrapText="1"/>
    </xf>
    <xf numFmtId="0" fontId="16" fillId="0" borderId="11" xfId="2" applyFont="1" applyBorder="1" applyAlignment="1">
      <alignment horizontal="left" vertical="center" wrapText="1"/>
    </xf>
    <xf numFmtId="0" fontId="19" fillId="0" borderId="12" xfId="2" applyFont="1" applyBorder="1" applyAlignment="1">
      <alignment horizontal="left" vertical="center" wrapText="1"/>
    </xf>
    <xf numFmtId="0" fontId="20" fillId="0" borderId="12" xfId="2" applyFont="1" applyBorder="1" applyAlignment="1">
      <alignment horizontal="left" vertical="center" wrapText="1"/>
    </xf>
    <xf numFmtId="0" fontId="21" fillId="4" borderId="12" xfId="2" applyFont="1" applyFill="1" applyBorder="1" applyAlignment="1">
      <alignment horizontal="left" vertical="center" wrapText="1"/>
    </xf>
    <xf numFmtId="0" fontId="8" fillId="0" borderId="8" xfId="2" applyFont="1" applyBorder="1" applyAlignment="1">
      <alignment horizontal="left" vertical="center"/>
    </xf>
    <xf numFmtId="0" fontId="20" fillId="0" borderId="8" xfId="2" applyFont="1" applyBorder="1" applyAlignment="1">
      <alignment horizontal="left" vertical="center" wrapText="1"/>
    </xf>
    <xf numFmtId="0" fontId="0" fillId="0" borderId="8" xfId="0" applyBorder="1"/>
    <xf numFmtId="0" fontId="0" fillId="0" borderId="8" xfId="0" applyBorder="1" applyAlignment="1">
      <alignment vertical="center"/>
    </xf>
    <xf numFmtId="0" fontId="16" fillId="0" borderId="0" xfId="2" applyFont="1" applyAlignment="1">
      <alignment horizontal="left" vertical="center" wrapText="1"/>
    </xf>
    <xf numFmtId="0" fontId="21" fillId="4" borderId="0" xfId="2" applyFont="1" applyFill="1" applyAlignment="1">
      <alignment horizontal="left" vertical="center" wrapText="1"/>
    </xf>
    <xf numFmtId="0" fontId="4" fillId="0" borderId="0" xfId="0" applyFont="1"/>
    <xf numFmtId="0" fontId="8" fillId="0" borderId="6" xfId="2" applyFont="1" applyBorder="1" applyAlignment="1">
      <alignment horizontal="left" vertical="center" wrapText="1"/>
    </xf>
    <xf numFmtId="0" fontId="10" fillId="0" borderId="6" xfId="2" applyFont="1" applyBorder="1" applyAlignment="1">
      <alignment horizontal="left" vertical="center" wrapText="1"/>
    </xf>
    <xf numFmtId="0" fontId="9" fillId="0" borderId="8" xfId="2" applyFont="1" applyBorder="1" applyAlignment="1">
      <alignment horizontal="left" vertical="center"/>
    </xf>
    <xf numFmtId="0" fontId="10" fillId="0" borderId="8" xfId="2" applyFont="1" applyBorder="1" applyAlignment="1">
      <alignment horizontal="left" vertical="center"/>
    </xf>
    <xf numFmtId="0" fontId="8" fillId="0" borderId="10" xfId="2" applyFont="1" applyBorder="1" applyAlignment="1">
      <alignment horizontal="left" vertical="center"/>
    </xf>
    <xf numFmtId="0" fontId="8" fillId="0" borderId="5" xfId="2" applyFont="1" applyBorder="1" applyAlignment="1">
      <alignment horizontal="left" vertical="center"/>
    </xf>
    <xf numFmtId="0" fontId="9" fillId="0" borderId="6" xfId="2" applyFont="1" applyBorder="1" applyAlignment="1">
      <alignment horizontal="left" vertical="center"/>
    </xf>
    <xf numFmtId="0" fontId="8" fillId="0" borderId="6" xfId="2" applyFont="1" applyBorder="1" applyAlignment="1">
      <alignment horizontal="left" vertical="center"/>
    </xf>
    <xf numFmtId="0" fontId="13" fillId="0" borderId="8" xfId="1" applyFont="1" applyFill="1" applyBorder="1" applyAlignment="1">
      <alignment horizontal="left" vertical="center" wrapText="1" indent="1"/>
    </xf>
    <xf numFmtId="0" fontId="13" fillId="0" borderId="8" xfId="1" applyFont="1" applyFill="1" applyBorder="1" applyAlignment="1">
      <alignment horizontal="left" vertical="center" wrapText="1" indent="2"/>
    </xf>
    <xf numFmtId="0" fontId="8" fillId="0" borderId="7" xfId="2" applyFont="1" applyBorder="1" applyAlignment="1">
      <alignment horizontal="left" vertical="center"/>
    </xf>
    <xf numFmtId="0" fontId="19" fillId="0" borderId="8" xfId="2" applyFont="1" applyBorder="1" applyAlignment="1">
      <alignment horizontal="left" vertical="center" wrapText="1"/>
    </xf>
    <xf numFmtId="0" fontId="21" fillId="4" borderId="8" xfId="2" applyFont="1" applyFill="1" applyBorder="1" applyAlignment="1">
      <alignment horizontal="left" vertical="center" wrapText="1"/>
    </xf>
    <xf numFmtId="0" fontId="13" fillId="0" borderId="10" xfId="1" applyFont="1" applyFill="1" applyBorder="1" applyAlignment="1">
      <alignment horizontal="left" vertical="center" wrapText="1" indent="1"/>
    </xf>
    <xf numFmtId="0" fontId="13" fillId="0" borderId="8" xfId="1" applyFont="1" applyFill="1" applyBorder="1" applyAlignment="1">
      <alignment horizontal="left" vertical="center" wrapText="1" indent="3"/>
    </xf>
    <xf numFmtId="0" fontId="0" fillId="0" borderId="9" xfId="0" applyBorder="1"/>
    <xf numFmtId="0" fontId="13" fillId="0" borderId="10" xfId="1" applyFont="1" applyFill="1" applyBorder="1" applyAlignment="1">
      <alignment horizontal="left" vertical="center" wrapText="1" indent="3"/>
    </xf>
    <xf numFmtId="0" fontId="20" fillId="0" borderId="10" xfId="2" applyFont="1" applyBorder="1" applyAlignment="1">
      <alignment horizontal="left" vertical="center" wrapText="1"/>
    </xf>
    <xf numFmtId="0" fontId="12" fillId="0" borderId="8" xfId="2" applyFont="1" applyBorder="1" applyAlignment="1">
      <alignment horizontal="left" vertical="center" indent="1"/>
    </xf>
    <xf numFmtId="0" fontId="12" fillId="0" borderId="8" xfId="2" applyFont="1" applyBorder="1" applyAlignment="1">
      <alignment horizontal="left" vertical="center" indent="3"/>
    </xf>
    <xf numFmtId="0" fontId="15" fillId="3" borderId="8" xfId="2" applyFont="1" applyFill="1" applyBorder="1" applyAlignment="1">
      <alignment vertical="center"/>
    </xf>
    <xf numFmtId="0" fontId="13" fillId="0" borderId="8" xfId="1" applyFont="1" applyFill="1" applyBorder="1" applyAlignment="1">
      <alignment horizontal="left" vertical="center" wrapText="1"/>
    </xf>
    <xf numFmtId="0" fontId="10" fillId="0" borderId="5" xfId="2" applyFont="1" applyBorder="1" applyAlignment="1">
      <alignment horizontal="left" vertical="center"/>
    </xf>
    <xf numFmtId="0" fontId="10" fillId="0" borderId="7" xfId="2" applyFont="1" applyBorder="1" applyAlignment="1">
      <alignment horizontal="left" vertical="center"/>
    </xf>
    <xf numFmtId="0" fontId="16" fillId="0" borderId="7" xfId="2" applyFont="1" applyBorder="1" applyAlignment="1">
      <alignment horizontal="left" vertical="center"/>
    </xf>
    <xf numFmtId="0" fontId="11" fillId="0" borderId="15" xfId="2" applyFont="1" applyBorder="1" applyAlignment="1">
      <alignment horizontal="left" vertical="center"/>
    </xf>
    <xf numFmtId="0" fontId="20" fillId="0" borderId="15" xfId="2" applyFont="1" applyBorder="1" applyAlignment="1">
      <alignment horizontal="left" vertical="center" wrapText="1"/>
    </xf>
    <xf numFmtId="0" fontId="12" fillId="3" borderId="15" xfId="2" applyFont="1" applyFill="1" applyBorder="1" applyAlignment="1">
      <alignment vertical="center" wrapText="1"/>
    </xf>
    <xf numFmtId="0" fontId="0" fillId="0" borderId="15" xfId="0" applyBorder="1"/>
    <xf numFmtId="0" fontId="13" fillId="0" borderId="15" xfId="1" applyFont="1" applyFill="1" applyBorder="1" applyAlignment="1">
      <alignment horizontal="left" vertical="center" wrapText="1" indent="3"/>
    </xf>
    <xf numFmtId="0" fontId="15" fillId="0" borderId="8" xfId="2" applyFont="1" applyBorder="1" applyAlignment="1">
      <alignment horizontal="left" vertical="center" wrapText="1"/>
    </xf>
    <xf numFmtId="0" fontId="0" fillId="0" borderId="7" xfId="0" applyBorder="1"/>
    <xf numFmtId="0" fontId="11" fillId="0" borderId="8" xfId="0" applyFont="1" applyBorder="1"/>
    <xf numFmtId="0" fontId="20" fillId="0" borderId="8" xfId="2" applyFont="1" applyBorder="1" applyAlignment="1">
      <alignment horizontal="left" vertical="center"/>
    </xf>
    <xf numFmtId="0" fontId="12" fillId="0" borderId="8" xfId="2" applyFont="1" applyBorder="1" applyAlignment="1">
      <alignment horizontal="left" vertical="center" wrapText="1"/>
    </xf>
    <xf numFmtId="0" fontId="0" fillId="0" borderId="10" xfId="0" applyBorder="1" applyAlignment="1">
      <alignment wrapText="1"/>
    </xf>
    <xf numFmtId="0" fontId="12" fillId="0" borderId="15" xfId="2" applyFont="1" applyBorder="1" applyAlignment="1">
      <alignment horizontal="left" vertical="center" wrapText="1"/>
    </xf>
    <xf numFmtId="0" fontId="4" fillId="0" borderId="7" xfId="0" applyFont="1" applyBorder="1" applyAlignment="1">
      <alignment horizontal="left" vertical="center" wrapText="1"/>
    </xf>
    <xf numFmtId="0" fontId="4" fillId="0" borderId="7" xfId="0" applyFont="1" applyBorder="1"/>
    <xf numFmtId="0" fontId="4" fillId="0" borderId="9" xfId="0" applyFont="1" applyBorder="1"/>
    <xf numFmtId="0" fontId="21" fillId="0" borderId="8" xfId="2" applyFont="1" applyBorder="1" applyAlignment="1">
      <alignment horizontal="left" vertical="center" wrapText="1"/>
    </xf>
    <xf numFmtId="0" fontId="10" fillId="0" borderId="5" xfId="2" applyFont="1" applyBorder="1" applyAlignment="1">
      <alignment horizontal="left" vertical="center" wrapText="1"/>
    </xf>
    <xf numFmtId="0" fontId="9" fillId="0" borderId="6" xfId="2" applyFont="1" applyBorder="1" applyAlignment="1">
      <alignment horizontal="left" vertical="center" wrapText="1"/>
    </xf>
    <xf numFmtId="0" fontId="12" fillId="0" borderId="8" xfId="2" applyFont="1" applyBorder="1" applyAlignment="1">
      <alignment vertical="center"/>
    </xf>
    <xf numFmtId="0" fontId="17" fillId="0" borderId="8" xfId="0" applyFont="1" applyBorder="1" applyAlignment="1">
      <alignment vertical="center"/>
    </xf>
    <xf numFmtId="0" fontId="17" fillId="0" borderId="8" xfId="0" applyFont="1" applyBorder="1" applyAlignment="1">
      <alignment vertical="center" wrapText="1"/>
    </xf>
    <xf numFmtId="0" fontId="4" fillId="0" borderId="7" xfId="0" applyFont="1" applyBorder="1" applyAlignment="1">
      <alignment vertical="center"/>
    </xf>
    <xf numFmtId="0" fontId="0" fillId="0" borderId="10" xfId="0" applyBorder="1" applyAlignment="1">
      <alignment horizontal="left"/>
    </xf>
    <xf numFmtId="0" fontId="9" fillId="0" borderId="6" xfId="2" applyFont="1" applyBorder="1" applyAlignment="1">
      <alignment vertical="center"/>
    </xf>
    <xf numFmtId="0" fontId="12" fillId="3" borderId="8" xfId="2" applyFont="1" applyFill="1" applyBorder="1" applyAlignment="1">
      <alignment horizontal="center" vertical="center" wrapText="1"/>
    </xf>
    <xf numFmtId="0" fontId="12" fillId="0" borderId="30" xfId="2" applyFont="1" applyBorder="1" applyAlignment="1" applyProtection="1">
      <alignment vertical="center"/>
      <protection locked="0"/>
    </xf>
    <xf numFmtId="0" fontId="17" fillId="0" borderId="31" xfId="2" applyFont="1" applyBorder="1" applyAlignment="1">
      <alignment horizontal="left" vertical="center"/>
    </xf>
    <xf numFmtId="0" fontId="12" fillId="0" borderId="32" xfId="2" applyFont="1" applyBorder="1" applyAlignment="1">
      <alignment vertical="center"/>
    </xf>
    <xf numFmtId="0" fontId="17" fillId="0" borderId="33" xfId="2" applyFont="1" applyBorder="1" applyAlignment="1">
      <alignment horizontal="left" vertical="center"/>
    </xf>
    <xf numFmtId="0" fontId="16" fillId="6" borderId="25" xfId="2" applyFont="1" applyFill="1" applyBorder="1" applyAlignment="1">
      <alignment horizontal="left" vertical="center"/>
    </xf>
    <xf numFmtId="0" fontId="17" fillId="6" borderId="25" xfId="2" applyFont="1" applyFill="1" applyBorder="1" applyAlignment="1">
      <alignment horizontal="left" vertical="center"/>
    </xf>
    <xf numFmtId="0" fontId="17" fillId="6" borderId="41" xfId="2" applyFont="1" applyFill="1" applyBorder="1" applyAlignment="1">
      <alignment horizontal="left" vertical="center"/>
    </xf>
    <xf numFmtId="0" fontId="43" fillId="0" borderId="0" xfId="2" applyFont="1" applyAlignment="1">
      <alignment horizontal="left" vertical="center"/>
    </xf>
    <xf numFmtId="0" fontId="44" fillId="0" borderId="0" xfId="2" applyFont="1" applyAlignment="1">
      <alignment horizontal="left" vertical="center"/>
    </xf>
    <xf numFmtId="0" fontId="45" fillId="0" borderId="0" xfId="2" applyFont="1" applyAlignment="1">
      <alignment horizontal="left" vertical="center"/>
    </xf>
    <xf numFmtId="0" fontId="45" fillId="3" borderId="44" xfId="2" applyFont="1" applyFill="1" applyBorder="1" applyAlignment="1">
      <alignment horizontal="left" vertical="center"/>
    </xf>
    <xf numFmtId="0" fontId="11" fillId="7" borderId="0" xfId="2" applyFont="1" applyFill="1" applyAlignment="1">
      <alignment horizontal="left" vertical="center"/>
    </xf>
    <xf numFmtId="0" fontId="46" fillId="2" borderId="44" xfId="2" applyFont="1" applyFill="1" applyBorder="1" applyAlignment="1">
      <alignment horizontal="left" vertical="center"/>
    </xf>
    <xf numFmtId="0" fontId="46" fillId="0" borderId="44" xfId="2" applyFont="1" applyBorder="1" applyAlignment="1">
      <alignment horizontal="left" vertical="center"/>
    </xf>
    <xf numFmtId="0" fontId="44" fillId="0" borderId="0" xfId="2" quotePrefix="1" applyFont="1" applyAlignment="1">
      <alignment horizontal="left" vertical="center"/>
    </xf>
    <xf numFmtId="0" fontId="27" fillId="0" borderId="0" xfId="2" applyFont="1" applyAlignment="1" applyProtection="1">
      <alignment vertical="center"/>
      <protection locked="0"/>
    </xf>
    <xf numFmtId="0" fontId="44" fillId="0" borderId="0" xfId="2" applyFont="1" applyAlignment="1">
      <alignment vertical="center"/>
    </xf>
    <xf numFmtId="0" fontId="47" fillId="0" borderId="0" xfId="2" applyFont="1" applyAlignment="1">
      <alignment horizontal="left" vertical="center"/>
    </xf>
    <xf numFmtId="0" fontId="9" fillId="0" borderId="31" xfId="2" applyFont="1" applyBorder="1" applyAlignment="1" applyProtection="1">
      <alignment horizontal="left" vertical="center"/>
      <protection locked="0"/>
    </xf>
    <xf numFmtId="0" fontId="8" fillId="0" borderId="31" xfId="2" applyFont="1" applyBorder="1" applyAlignment="1">
      <alignment horizontal="left" vertical="center"/>
    </xf>
    <xf numFmtId="0" fontId="9" fillId="0" borderId="31" xfId="2" applyFont="1" applyBorder="1" applyAlignment="1">
      <alignment horizontal="left" vertical="center"/>
    </xf>
    <xf numFmtId="0" fontId="10" fillId="0" borderId="31" xfId="2" applyFont="1" applyBorder="1" applyAlignment="1">
      <alignment horizontal="left" vertical="center"/>
    </xf>
    <xf numFmtId="0" fontId="48" fillId="0" borderId="38" xfId="2" applyFont="1" applyBorder="1" applyAlignment="1">
      <alignment vertical="center"/>
    </xf>
    <xf numFmtId="0" fontId="19" fillId="0" borderId="30" xfId="2" applyFont="1" applyBorder="1" applyAlignment="1" applyProtection="1">
      <alignment vertical="center"/>
      <protection locked="0"/>
    </xf>
    <xf numFmtId="0" fontId="12" fillId="0" borderId="31" xfId="2" applyFont="1" applyBorder="1" applyAlignment="1">
      <alignment horizontal="left" vertical="center"/>
    </xf>
    <xf numFmtId="0" fontId="49" fillId="0" borderId="0" xfId="2" applyFont="1" applyAlignment="1">
      <alignment horizontal="left" vertical="center"/>
    </xf>
    <xf numFmtId="0" fontId="12" fillId="0" borderId="38" xfId="2" applyFont="1" applyBorder="1" applyAlignment="1" applyProtection="1">
      <alignment horizontal="left" vertical="center" indent="2"/>
      <protection locked="0"/>
    </xf>
    <xf numFmtId="0" fontId="17" fillId="2" borderId="46" xfId="2" applyFont="1" applyFill="1" applyBorder="1" applyAlignment="1">
      <alignment horizontal="left" vertical="center"/>
    </xf>
    <xf numFmtId="0" fontId="12" fillId="0" borderId="45" xfId="2" applyFont="1" applyBorder="1" applyAlignment="1">
      <alignment vertical="center"/>
    </xf>
    <xf numFmtId="0" fontId="12" fillId="0" borderId="30" xfId="2" applyFont="1" applyBorder="1" applyAlignment="1" applyProtection="1">
      <alignment horizontal="left" vertical="center" indent="2"/>
      <protection locked="0"/>
    </xf>
    <xf numFmtId="0" fontId="17" fillId="2" borderId="33" xfId="2" applyFont="1" applyFill="1" applyBorder="1" applyAlignment="1">
      <alignment horizontal="left" vertical="center"/>
    </xf>
    <xf numFmtId="0" fontId="12" fillId="0" borderId="38" xfId="2" applyFont="1" applyBorder="1" applyAlignment="1" applyProtection="1">
      <alignment horizontal="left" vertical="center" wrapText="1" indent="2"/>
      <protection locked="0"/>
    </xf>
    <xf numFmtId="0" fontId="12" fillId="0" borderId="47" xfId="2" applyFont="1" applyBorder="1" applyAlignment="1" applyProtection="1">
      <alignment horizontal="left" vertical="center" wrapText="1" indent="2"/>
      <protection locked="0"/>
    </xf>
    <xf numFmtId="0" fontId="17" fillId="0" borderId="25" xfId="2" applyFont="1" applyBorder="1" applyAlignment="1">
      <alignment horizontal="left" vertical="center"/>
    </xf>
    <xf numFmtId="0" fontId="17" fillId="2" borderId="25" xfId="2" applyFont="1" applyFill="1" applyBorder="1" applyAlignment="1">
      <alignment horizontal="left" vertical="center"/>
    </xf>
    <xf numFmtId="0" fontId="17" fillId="2" borderId="0" xfId="2" applyFont="1" applyFill="1" applyAlignment="1">
      <alignment horizontal="left" vertical="center"/>
    </xf>
    <xf numFmtId="0" fontId="17" fillId="0" borderId="47" xfId="2" applyFont="1" applyBorder="1" applyAlignment="1">
      <alignment horizontal="left" vertical="center"/>
    </xf>
    <xf numFmtId="0" fontId="17" fillId="2" borderId="48" xfId="2" applyFont="1" applyFill="1" applyBorder="1" applyAlignment="1">
      <alignment horizontal="left" vertical="center"/>
    </xf>
    <xf numFmtId="0" fontId="50" fillId="2" borderId="31" xfId="2" applyFont="1" applyFill="1" applyBorder="1" applyAlignment="1">
      <alignment vertical="center"/>
    </xf>
    <xf numFmtId="0" fontId="26" fillId="0" borderId="49" xfId="4" applyFont="1" applyFill="1" applyBorder="1" applyAlignment="1" applyProtection="1">
      <alignment vertical="center"/>
      <protection locked="0"/>
    </xf>
    <xf numFmtId="0" fontId="12" fillId="0" borderId="0" xfId="2" applyFont="1" applyAlignment="1">
      <alignment vertical="center"/>
    </xf>
    <xf numFmtId="0" fontId="50" fillId="0" borderId="0" xfId="2" applyFont="1" applyAlignment="1">
      <alignment vertical="center"/>
    </xf>
    <xf numFmtId="0" fontId="48" fillId="0" borderId="0" xfId="2" applyFont="1" applyAlignment="1">
      <alignment vertical="center"/>
    </xf>
    <xf numFmtId="0" fontId="12" fillId="0" borderId="0" xfId="2" applyFont="1" applyAlignment="1">
      <alignment horizontal="left" vertical="center" indent="1"/>
    </xf>
    <xf numFmtId="0" fontId="50" fillId="2" borderId="37" xfId="2" applyFont="1" applyFill="1" applyBorder="1" applyAlignment="1">
      <alignment vertical="center"/>
    </xf>
    <xf numFmtId="0" fontId="12" fillId="0" borderId="31" xfId="2" applyFont="1" applyBorder="1" applyAlignment="1">
      <alignment horizontal="left" vertical="center" indent="1"/>
    </xf>
    <xf numFmtId="0" fontId="50" fillId="2" borderId="0" xfId="2" applyFont="1" applyFill="1" applyAlignment="1">
      <alignment vertical="center"/>
    </xf>
    <xf numFmtId="0" fontId="15" fillId="0" borderId="38" xfId="2" applyFont="1" applyBorder="1" applyAlignment="1" applyProtection="1">
      <alignment horizontal="left" vertical="center" indent="2"/>
      <protection locked="0"/>
    </xf>
    <xf numFmtId="0" fontId="12" fillId="0" borderId="38" xfId="2" applyFont="1" applyBorder="1" applyAlignment="1" applyProtection="1">
      <alignment horizontal="left" vertical="center" indent="4"/>
      <protection locked="0"/>
    </xf>
    <xf numFmtId="0" fontId="12" fillId="0" borderId="38" xfId="2" applyFont="1" applyBorder="1" applyAlignment="1" applyProtection="1">
      <alignment horizontal="left" vertical="center" indent="6"/>
      <protection locked="0"/>
    </xf>
    <xf numFmtId="0" fontId="17" fillId="0" borderId="51" xfId="2" applyFont="1" applyBorder="1" applyAlignment="1">
      <alignment horizontal="left" vertical="center"/>
    </xf>
    <xf numFmtId="0" fontId="17" fillId="2" borderId="28" xfId="2" applyFont="1" applyFill="1" applyBorder="1" applyAlignment="1">
      <alignment horizontal="left" vertical="center"/>
    </xf>
    <xf numFmtId="0" fontId="51" fillId="0" borderId="25" xfId="4" applyFont="1" applyFill="1" applyBorder="1" applyAlignment="1" applyProtection="1">
      <alignment horizontal="left" vertical="center" indent="2"/>
      <protection locked="0"/>
    </xf>
    <xf numFmtId="0" fontId="12" fillId="0" borderId="0" xfId="2" applyFont="1" applyAlignment="1" applyProtection="1">
      <alignment horizontal="left" vertical="center" indent="4"/>
      <protection locked="0"/>
    </xf>
    <xf numFmtId="168" fontId="12" fillId="3" borderId="0" xfId="5" applyNumberFormat="1" applyFont="1" applyFill="1" applyBorder="1" applyAlignment="1">
      <alignment vertical="center"/>
    </xf>
    <xf numFmtId="0" fontId="12" fillId="0" borderId="31" xfId="2" applyFont="1" applyBorder="1" applyAlignment="1" applyProtection="1">
      <alignment horizontal="left" vertical="center" indent="4"/>
      <protection locked="0"/>
    </xf>
    <xf numFmtId="0" fontId="17" fillId="2" borderId="31" xfId="2" applyFont="1" applyFill="1" applyBorder="1" applyAlignment="1">
      <alignment horizontal="left" vertical="center"/>
    </xf>
    <xf numFmtId="0" fontId="26" fillId="0" borderId="30" xfId="4" applyFont="1" applyFill="1" applyBorder="1" applyAlignment="1" applyProtection="1">
      <alignment horizontal="left" vertical="center" wrapText="1"/>
      <protection locked="0"/>
    </xf>
    <xf numFmtId="0" fontId="12" fillId="0" borderId="31" xfId="2" applyFont="1" applyBorder="1" applyAlignment="1">
      <alignment vertical="center"/>
    </xf>
    <xf numFmtId="0" fontId="12" fillId="0" borderId="30" xfId="2" applyFont="1" applyBorder="1" applyAlignment="1" applyProtection="1">
      <alignment horizontal="left" vertical="center" indent="4"/>
      <protection locked="0"/>
    </xf>
    <xf numFmtId="0" fontId="19" fillId="0" borderId="50" xfId="2" applyFont="1" applyBorder="1" applyAlignment="1" applyProtection="1">
      <alignment vertical="center"/>
      <protection locked="0"/>
    </xf>
    <xf numFmtId="0" fontId="23" fillId="0" borderId="43" xfId="2" applyFont="1" applyBorder="1" applyAlignment="1">
      <alignment horizontal="left" vertical="center"/>
    </xf>
    <xf numFmtId="0" fontId="52" fillId="0" borderId="43" xfId="2" applyFont="1" applyBorder="1" applyAlignment="1">
      <alignment vertical="center"/>
    </xf>
    <xf numFmtId="0" fontId="53" fillId="0" borderId="0" xfId="2" applyFont="1" applyAlignment="1">
      <alignment vertical="center"/>
    </xf>
    <xf numFmtId="0" fontId="54" fillId="0" borderId="0" xfId="2" applyFont="1" applyAlignment="1">
      <alignment vertical="center"/>
    </xf>
    <xf numFmtId="0" fontId="30" fillId="6" borderId="0" xfId="2" applyFont="1" applyFill="1" applyAlignment="1">
      <alignment vertical="center"/>
    </xf>
    <xf numFmtId="0" fontId="15" fillId="6" borderId="0" xfId="2" applyFont="1" applyFill="1" applyAlignment="1">
      <alignment vertical="center"/>
    </xf>
    <xf numFmtId="0" fontId="57" fillId="0" borderId="0" xfId="6" applyFont="1"/>
    <xf numFmtId="0" fontId="15" fillId="7" borderId="0" xfId="2" applyFont="1" applyFill="1" applyAlignment="1">
      <alignment vertical="center"/>
    </xf>
    <xf numFmtId="0" fontId="25" fillId="7" borderId="0" xfId="4" applyFont="1" applyFill="1" applyBorder="1" applyAlignment="1"/>
    <xf numFmtId="0" fontId="46" fillId="2" borderId="44" xfId="2" applyFont="1" applyFill="1" applyBorder="1" applyAlignment="1">
      <alignment horizontal="left" vertical="center" wrapText="1"/>
    </xf>
    <xf numFmtId="0" fontId="45" fillId="7" borderId="0" xfId="2" applyFont="1" applyFill="1" applyAlignment="1">
      <alignment horizontal="left" vertical="center"/>
    </xf>
    <xf numFmtId="0" fontId="25" fillId="6" borderId="0" xfId="3" applyFont="1" applyFill="1" applyBorder="1" applyAlignment="1"/>
    <xf numFmtId="0" fontId="25" fillId="0" borderId="0" xfId="3" applyFont="1" applyFill="1" applyBorder="1" applyAlignment="1"/>
    <xf numFmtId="0" fontId="23" fillId="6" borderId="57" xfId="2" applyFont="1" applyFill="1" applyBorder="1" applyAlignment="1">
      <alignment vertical="center" wrapText="1"/>
    </xf>
    <xf numFmtId="0" fontId="17" fillId="0" borderId="0" xfId="2" applyFont="1" applyAlignment="1">
      <alignment vertical="center" wrapText="1"/>
    </xf>
    <xf numFmtId="0" fontId="23" fillId="6" borderId="24" xfId="2" applyFont="1" applyFill="1" applyBorder="1" applyAlignment="1">
      <alignment vertical="center" wrapText="1"/>
    </xf>
    <xf numFmtId="0" fontId="17" fillId="6" borderId="25" xfId="2" applyFont="1" applyFill="1" applyBorder="1" applyAlignment="1">
      <alignment vertical="center" wrapText="1"/>
    </xf>
    <xf numFmtId="0" fontId="17" fillId="6" borderId="58" xfId="2" applyFont="1" applyFill="1" applyBorder="1" applyAlignment="1">
      <alignment vertical="center" wrapText="1"/>
    </xf>
    <xf numFmtId="0" fontId="17" fillId="6" borderId="59" xfId="2" applyFont="1" applyFill="1" applyBorder="1" applyAlignment="1">
      <alignment vertical="center" wrapText="1"/>
    </xf>
    <xf numFmtId="0" fontId="17" fillId="6" borderId="0" xfId="2" applyFont="1" applyFill="1" applyAlignment="1">
      <alignment vertical="center" wrapText="1"/>
    </xf>
    <xf numFmtId="0" fontId="17" fillId="6" borderId="60" xfId="2" applyFont="1" applyFill="1" applyBorder="1" applyAlignment="1">
      <alignment vertical="center" wrapText="1"/>
    </xf>
    <xf numFmtId="0" fontId="20" fillId="6" borderId="59" xfId="2" applyFont="1" applyFill="1" applyBorder="1" applyAlignment="1">
      <alignment vertical="center" wrapText="1"/>
    </xf>
    <xf numFmtId="0" fontId="20" fillId="6" borderId="61" xfId="2" applyFont="1" applyFill="1" applyBorder="1" applyAlignment="1">
      <alignment vertical="center" wrapText="1"/>
    </xf>
    <xf numFmtId="0" fontId="20" fillId="6" borderId="27" xfId="2" applyFont="1" applyFill="1" applyBorder="1" applyAlignment="1">
      <alignment vertical="center" wrapText="1"/>
    </xf>
    <xf numFmtId="0" fontId="17" fillId="6" borderId="28" xfId="2" applyFont="1" applyFill="1" applyBorder="1" applyAlignment="1">
      <alignment vertical="center" wrapText="1"/>
    </xf>
    <xf numFmtId="0" fontId="17" fillId="6" borderId="29" xfId="2" applyFont="1" applyFill="1" applyBorder="1" applyAlignment="1">
      <alignment vertical="center" wrapText="1"/>
    </xf>
    <xf numFmtId="0" fontId="17" fillId="0" borderId="36" xfId="2" applyFont="1" applyBorder="1" applyAlignment="1">
      <alignment horizontal="left" vertical="center"/>
    </xf>
    <xf numFmtId="0" fontId="12" fillId="0" borderId="36" xfId="2" applyFont="1" applyBorder="1" applyAlignment="1">
      <alignment vertical="center"/>
    </xf>
    <xf numFmtId="169" fontId="0" fillId="0" borderId="10" xfId="0" applyNumberFormat="1" applyBorder="1"/>
    <xf numFmtId="0" fontId="12" fillId="0" borderId="17" xfId="2" applyFont="1" applyBorder="1" applyAlignment="1">
      <alignment vertical="center"/>
    </xf>
    <xf numFmtId="0" fontId="2" fillId="0" borderId="0" xfId="2" applyFont="1" applyAlignment="1">
      <alignment horizontal="left" vertical="center"/>
    </xf>
    <xf numFmtId="0" fontId="2" fillId="0" borderId="0" xfId="2" applyFont="1" applyAlignment="1">
      <alignment horizontal="right" vertical="center"/>
    </xf>
    <xf numFmtId="0" fontId="2" fillId="3" borderId="0" xfId="2" applyFont="1" applyFill="1" applyAlignment="1">
      <alignment horizontal="right" vertical="center"/>
    </xf>
    <xf numFmtId="0" fontId="2" fillId="6" borderId="0" xfId="2" applyFont="1" applyFill="1" applyAlignment="1">
      <alignment horizontal="left" vertical="center"/>
    </xf>
    <xf numFmtId="0" fontId="2" fillId="7" borderId="0" xfId="2" applyFont="1" applyFill="1" applyAlignment="1">
      <alignment horizontal="left" vertical="center"/>
    </xf>
    <xf numFmtId="0" fontId="2" fillId="0" borderId="31" xfId="2" applyFont="1" applyBorder="1" applyAlignment="1">
      <alignment horizontal="left" vertical="center"/>
    </xf>
    <xf numFmtId="0" fontId="2" fillId="8" borderId="43" xfId="2" applyFont="1" applyFill="1" applyBorder="1" applyAlignment="1">
      <alignment horizontal="left" vertical="center"/>
    </xf>
    <xf numFmtId="0" fontId="2" fillId="0" borderId="50" xfId="2" applyFont="1" applyBorder="1" applyAlignment="1">
      <alignment horizontal="left" vertical="center"/>
    </xf>
    <xf numFmtId="0" fontId="2" fillId="0" borderId="43" xfId="2" applyFont="1" applyBorder="1" applyAlignment="1">
      <alignment horizontal="left" vertical="center"/>
    </xf>
    <xf numFmtId="0" fontId="2" fillId="2" borderId="8" xfId="2" applyFont="1" applyFill="1" applyBorder="1" applyAlignment="1">
      <alignment horizontal="left" vertical="center"/>
    </xf>
    <xf numFmtId="0" fontId="2" fillId="5" borderId="8" xfId="2" applyFont="1" applyFill="1" applyBorder="1" applyAlignment="1">
      <alignment horizontal="left" vertical="center"/>
    </xf>
    <xf numFmtId="0" fontId="2" fillId="0" borderId="8" xfId="2" applyFont="1" applyBorder="1" applyAlignment="1">
      <alignment horizontal="left" vertical="center"/>
    </xf>
    <xf numFmtId="0" fontId="2" fillId="0" borderId="8" xfId="2" applyFont="1" applyBorder="1" applyAlignment="1">
      <alignment vertical="center"/>
    </xf>
    <xf numFmtId="0" fontId="2" fillId="0" borderId="8" xfId="2" applyFont="1" applyBorder="1" applyAlignment="1">
      <alignment horizontal="center" vertical="center"/>
    </xf>
    <xf numFmtId="0" fontId="2" fillId="0" borderId="8" xfId="0" applyFont="1" applyBorder="1" applyAlignment="1">
      <alignment vertical="center"/>
    </xf>
    <xf numFmtId="0" fontId="2" fillId="2" borderId="8" xfId="2" applyFont="1" applyFill="1" applyBorder="1" applyAlignment="1">
      <alignment vertical="center"/>
    </xf>
    <xf numFmtId="0" fontId="2" fillId="0" borderId="7" xfId="2" applyFont="1" applyBorder="1" applyAlignment="1">
      <alignment horizontal="left" vertical="center"/>
    </xf>
    <xf numFmtId="0" fontId="2" fillId="0" borderId="8" xfId="0" applyFont="1" applyBorder="1" applyAlignment="1">
      <alignment horizontal="left" vertical="center"/>
    </xf>
    <xf numFmtId="0" fontId="2" fillId="0" borderId="8" xfId="0" applyFont="1" applyBorder="1" applyAlignment="1">
      <alignment horizontal="left" vertical="center" wrapText="1"/>
    </xf>
    <xf numFmtId="0" fontId="2" fillId="0" borderId="8" xfId="2" applyFont="1" applyBorder="1" applyAlignment="1">
      <alignment vertical="center" wrapText="1"/>
    </xf>
    <xf numFmtId="0" fontId="2" fillId="0" borderId="8" xfId="2" applyFont="1" applyBorder="1" applyAlignment="1">
      <alignment horizontal="left" vertical="center" wrapText="1"/>
    </xf>
    <xf numFmtId="0" fontId="2" fillId="2" borderId="4" xfId="2" applyFont="1" applyFill="1" applyBorder="1" applyAlignment="1">
      <alignment horizontal="left" vertical="center"/>
    </xf>
    <xf numFmtId="0" fontId="2" fillId="5" borderId="4" xfId="2" applyFont="1" applyFill="1" applyBorder="1" applyAlignment="1">
      <alignment horizontal="left" vertical="center"/>
    </xf>
    <xf numFmtId="0" fontId="2" fillId="0" borderId="5" xfId="2" applyFont="1" applyBorder="1" applyAlignment="1">
      <alignment horizontal="left" vertical="center"/>
    </xf>
    <xf numFmtId="0" fontId="2" fillId="0" borderId="6" xfId="2" applyFont="1" applyBorder="1" applyAlignment="1">
      <alignment horizontal="left" vertical="center"/>
    </xf>
    <xf numFmtId="0" fontId="2" fillId="0" borderId="1" xfId="2" applyFont="1" applyBorder="1" applyAlignment="1">
      <alignment vertical="center"/>
    </xf>
    <xf numFmtId="0" fontId="2" fillId="0" borderId="0" xfId="2" applyFont="1" applyAlignment="1">
      <alignment vertical="center"/>
    </xf>
    <xf numFmtId="0" fontId="2" fillId="0" borderId="3" xfId="2" applyFont="1" applyBorder="1" applyAlignment="1">
      <alignment vertical="center"/>
    </xf>
    <xf numFmtId="0" fontId="2" fillId="0" borderId="9" xfId="2" applyFont="1" applyBorder="1" applyAlignment="1">
      <alignment horizontal="left" vertical="center"/>
    </xf>
    <xf numFmtId="0" fontId="2" fillId="0" borderId="10" xfId="2" applyFont="1" applyBorder="1" applyAlignment="1">
      <alignment horizontal="left" vertical="center"/>
    </xf>
    <xf numFmtId="0" fontId="2" fillId="2" borderId="0" xfId="2" applyFont="1" applyFill="1" applyAlignment="1">
      <alignment horizontal="left" vertical="center"/>
    </xf>
    <xf numFmtId="0" fontId="2" fillId="0" borderId="6" xfId="2" applyFont="1" applyBorder="1" applyAlignment="1">
      <alignment vertical="center"/>
    </xf>
    <xf numFmtId="0" fontId="2" fillId="0" borderId="2" xfId="2" applyFont="1" applyBorder="1" applyAlignment="1">
      <alignment vertical="center"/>
    </xf>
    <xf numFmtId="0" fontId="2" fillId="0" borderId="14" xfId="2" applyFont="1" applyBorder="1" applyAlignment="1">
      <alignment horizontal="left" vertical="center"/>
    </xf>
    <xf numFmtId="0" fontId="2" fillId="0" borderId="15" xfId="2" applyFont="1" applyBorder="1" applyAlignment="1">
      <alignment horizontal="left" vertical="center"/>
    </xf>
    <xf numFmtId="0" fontId="2" fillId="5" borderId="15" xfId="2" applyFont="1" applyFill="1" applyBorder="1" applyAlignment="1">
      <alignment horizontal="left" vertical="center"/>
    </xf>
    <xf numFmtId="0" fontId="2" fillId="0" borderId="8" xfId="0" applyFont="1" applyBorder="1"/>
    <xf numFmtId="0" fontId="2" fillId="0" borderId="7" xfId="0" applyFont="1" applyBorder="1"/>
    <xf numFmtId="0" fontId="2" fillId="0" borderId="8" xfId="0" applyFont="1" applyBorder="1" applyAlignment="1">
      <alignment wrapText="1"/>
    </xf>
    <xf numFmtId="0" fontId="2" fillId="5" borderId="10" xfId="2" applyFont="1" applyFill="1" applyBorder="1" applyAlignment="1">
      <alignment horizontal="left" vertical="center"/>
    </xf>
    <xf numFmtId="0" fontId="12" fillId="9" borderId="0" xfId="2" applyFont="1" applyFill="1" applyAlignment="1">
      <alignment horizontal="left" vertical="center"/>
    </xf>
    <xf numFmtId="0" fontId="15" fillId="9" borderId="0" xfId="2" applyFont="1" applyFill="1" applyAlignment="1">
      <alignment horizontal="left" vertical="center"/>
    </xf>
    <xf numFmtId="0" fontId="2" fillId="9" borderId="0" xfId="2" applyFont="1" applyFill="1" applyAlignment="1">
      <alignment horizontal="left" vertical="center"/>
    </xf>
    <xf numFmtId="0" fontId="58" fillId="6" borderId="26" xfId="2" applyFont="1" applyFill="1" applyBorder="1" applyAlignment="1">
      <alignment vertical="center" wrapText="1"/>
    </xf>
    <xf numFmtId="0" fontId="19" fillId="0" borderId="0" xfId="2" applyFont="1" applyAlignment="1">
      <alignment horizontal="left" vertical="center" wrapText="1"/>
    </xf>
    <xf numFmtId="0" fontId="19" fillId="0" borderId="0" xfId="2" applyFont="1" applyAlignment="1">
      <alignment horizontal="left" vertical="center"/>
    </xf>
    <xf numFmtId="0" fontId="19" fillId="0" borderId="36" xfId="2" applyFont="1" applyBorder="1" applyAlignment="1">
      <alignment horizontal="left" vertical="center"/>
    </xf>
    <xf numFmtId="0" fontId="16" fillId="0" borderId="7" xfId="2" applyFont="1" applyBorder="1" applyAlignment="1">
      <alignment horizontal="left" vertical="center" wrapText="1"/>
    </xf>
    <xf numFmtId="0" fontId="17" fillId="0" borderId="0" xfId="2" applyFont="1" applyAlignment="1">
      <alignment horizontal="left" vertical="center"/>
    </xf>
    <xf numFmtId="0" fontId="15" fillId="0" borderId="0" xfId="2" applyFont="1" applyAlignment="1">
      <alignment vertical="center"/>
    </xf>
    <xf numFmtId="0" fontId="4" fillId="0" borderId="16" xfId="0" applyFont="1" applyBorder="1" applyAlignment="1">
      <alignment horizontal="left" vertical="center" wrapText="1"/>
    </xf>
    <xf numFmtId="0" fontId="12" fillId="3" borderId="8" xfId="2" applyFont="1" applyFill="1" applyBorder="1" applyAlignment="1">
      <alignment horizontal="left" vertical="center" wrapText="1"/>
    </xf>
    <xf numFmtId="0" fontId="12" fillId="3" borderId="8" xfId="2" applyFont="1" applyFill="1" applyBorder="1" applyAlignment="1">
      <alignment horizontal="left" vertical="top" wrapText="1"/>
    </xf>
    <xf numFmtId="0" fontId="0" fillId="0" borderId="0" xfId="0" applyAlignment="1">
      <alignment vertical="top"/>
    </xf>
    <xf numFmtId="0" fontId="12" fillId="0" borderId="8" xfId="2" applyFont="1" applyBorder="1" applyAlignment="1">
      <alignment vertical="top" wrapText="1"/>
    </xf>
    <xf numFmtId="0" fontId="0" fillId="0" borderId="8" xfId="0" applyBorder="1" applyAlignment="1">
      <alignment vertical="top"/>
    </xf>
    <xf numFmtId="0" fontId="0" fillId="0" borderId="10" xfId="0" applyBorder="1" applyAlignment="1">
      <alignment vertical="top"/>
    </xf>
    <xf numFmtId="0" fontId="21" fillId="4" borderId="8" xfId="2" applyFont="1" applyFill="1" applyBorder="1" applyAlignment="1">
      <alignment vertical="top" wrapText="1"/>
    </xf>
    <xf numFmtId="0" fontId="21" fillId="0" borderId="8" xfId="2" applyFont="1" applyBorder="1" applyAlignment="1">
      <alignment vertical="top" wrapText="1"/>
    </xf>
    <xf numFmtId="0" fontId="9" fillId="0" borderId="6" xfId="2" applyFont="1" applyBorder="1" applyAlignment="1">
      <alignment vertical="top" wrapText="1"/>
    </xf>
    <xf numFmtId="0" fontId="9" fillId="0" borderId="8" xfId="2" applyFont="1" applyBorder="1" applyAlignment="1">
      <alignment vertical="top"/>
    </xf>
    <xf numFmtId="0" fontId="12" fillId="3" borderId="8" xfId="2" applyFont="1" applyFill="1" applyBorder="1" applyAlignment="1">
      <alignment vertical="top" wrapText="1"/>
    </xf>
    <xf numFmtId="0" fontId="62" fillId="3" borderId="8" xfId="1" applyFont="1" applyFill="1" applyBorder="1" applyAlignment="1">
      <alignment horizontal="left" vertical="top" wrapText="1"/>
    </xf>
    <xf numFmtId="0" fontId="2" fillId="2" borderId="58" xfId="2" applyFont="1" applyFill="1" applyBorder="1" applyAlignment="1">
      <alignment horizontal="left" vertical="top" wrapText="1"/>
    </xf>
    <xf numFmtId="0" fontId="2" fillId="2" borderId="61" xfId="2" applyFont="1" applyFill="1" applyBorder="1" applyAlignment="1">
      <alignment horizontal="left" vertical="top" wrapText="1"/>
    </xf>
    <xf numFmtId="165" fontId="12" fillId="3" borderId="8" xfId="2" applyNumberFormat="1" applyFont="1" applyFill="1" applyBorder="1" applyAlignment="1">
      <alignment vertical="center" wrapText="1"/>
    </xf>
    <xf numFmtId="0" fontId="63" fillId="3" borderId="8" xfId="1" applyFont="1" applyFill="1" applyBorder="1" applyAlignment="1">
      <alignment horizontal="left" vertical="top" wrapText="1"/>
    </xf>
    <xf numFmtId="0" fontId="13" fillId="3" borderId="8" xfId="2" applyFont="1" applyFill="1" applyBorder="1" applyAlignment="1">
      <alignment horizontal="left" vertical="top" wrapText="1"/>
    </xf>
    <xf numFmtId="0" fontId="64" fillId="0" borderId="8" xfId="2" applyFont="1" applyBorder="1" applyAlignment="1">
      <alignment horizontal="left" vertical="center"/>
    </xf>
    <xf numFmtId="0" fontId="17" fillId="6" borderId="0" xfId="2" applyFont="1" applyFill="1" applyAlignment="1">
      <alignment horizontal="left" vertical="center"/>
    </xf>
    <xf numFmtId="0" fontId="12" fillId="0" borderId="31" xfId="2" applyFont="1" applyBorder="1" applyAlignment="1" applyProtection="1">
      <alignment vertical="center"/>
      <protection locked="0"/>
    </xf>
    <xf numFmtId="0" fontId="0" fillId="10" borderId="0" xfId="0" applyFill="1" applyAlignment="1">
      <alignment horizontal="left" vertical="top" wrapText="1"/>
    </xf>
    <xf numFmtId="0" fontId="12" fillId="7" borderId="8" xfId="2" applyFont="1" applyFill="1" applyBorder="1" applyAlignment="1">
      <alignment vertical="center" wrapText="1"/>
    </xf>
    <xf numFmtId="0" fontId="12" fillId="7" borderId="8" xfId="2" applyFont="1" applyFill="1" applyBorder="1" applyAlignment="1">
      <alignment horizontal="left" vertical="top" wrapText="1"/>
    </xf>
    <xf numFmtId="0" fontId="12" fillId="3" borderId="10" xfId="2" applyFont="1" applyFill="1" applyBorder="1" applyAlignment="1">
      <alignment horizontal="left" vertical="top" wrapText="1"/>
    </xf>
    <xf numFmtId="165" fontId="63" fillId="3" borderId="8" xfId="5" applyFont="1" applyFill="1" applyBorder="1" applyAlignment="1">
      <alignment horizontal="left" vertical="top" wrapText="1"/>
    </xf>
    <xf numFmtId="0" fontId="15" fillId="3" borderId="8" xfId="2" applyFont="1" applyFill="1" applyBorder="1" applyAlignment="1">
      <alignment vertical="center" wrapText="1"/>
    </xf>
    <xf numFmtId="0" fontId="17" fillId="3" borderId="8" xfId="1" applyFont="1" applyFill="1" applyBorder="1" applyAlignment="1">
      <alignment vertical="center" wrapText="1"/>
    </xf>
    <xf numFmtId="0" fontId="17" fillId="0" borderId="8" xfId="0" applyFont="1" applyBorder="1" applyAlignment="1">
      <alignment horizontal="left" vertical="center" wrapText="1"/>
    </xf>
    <xf numFmtId="0" fontId="0" fillId="0" borderId="10" xfId="0" applyBorder="1" applyAlignment="1">
      <alignment vertical="center" wrapText="1"/>
    </xf>
    <xf numFmtId="0" fontId="18" fillId="0" borderId="8" xfId="0" applyFont="1" applyBorder="1" applyAlignment="1">
      <alignment vertical="center" wrapText="1"/>
    </xf>
    <xf numFmtId="0" fontId="17" fillId="6" borderId="0" xfId="2" applyFont="1" applyFill="1" applyAlignment="1">
      <alignment horizontal="left" vertical="center" indent="1"/>
    </xf>
    <xf numFmtId="0" fontId="15" fillId="0" borderId="42" xfId="2" applyFont="1" applyBorder="1" applyAlignment="1">
      <alignment vertical="center"/>
    </xf>
    <xf numFmtId="0" fontId="6" fillId="0" borderId="8" xfId="1" applyFill="1" applyBorder="1" applyAlignment="1">
      <alignment vertical="center" wrapText="1"/>
    </xf>
    <xf numFmtId="0" fontId="2" fillId="0" borderId="0" xfId="6" applyFont="1"/>
    <xf numFmtId="0" fontId="39" fillId="0" borderId="0" xfId="9" applyFont="1"/>
    <xf numFmtId="165" fontId="2" fillId="0" borderId="0" xfId="10" applyFont="1"/>
    <xf numFmtId="0" fontId="16" fillId="0" borderId="39" xfId="6" applyFont="1" applyBorder="1"/>
    <xf numFmtId="164" fontId="16" fillId="0" borderId="40" xfId="11" applyFont="1" applyBorder="1"/>
    <xf numFmtId="165" fontId="2" fillId="0" borderId="0" xfId="6" applyNumberFormat="1" applyFont="1"/>
    <xf numFmtId="0" fontId="36" fillId="6" borderId="0" xfId="6" applyFont="1" applyFill="1" applyAlignment="1">
      <alignment vertical="center"/>
    </xf>
    <xf numFmtId="0" fontId="16" fillId="6" borderId="0" xfId="6" applyFont="1" applyFill="1" applyAlignment="1">
      <alignment vertical="center"/>
    </xf>
    <xf numFmtId="165" fontId="17" fillId="6" borderId="0" xfId="10" applyFont="1" applyFill="1" applyBorder="1" applyAlignment="1">
      <alignment horizontal="left" vertical="center"/>
    </xf>
    <xf numFmtId="165" fontId="16" fillId="6" borderId="25" xfId="10" applyFont="1" applyFill="1" applyBorder="1" applyAlignment="1">
      <alignment horizontal="left" vertical="center"/>
    </xf>
    <xf numFmtId="165" fontId="17" fillId="6" borderId="25" xfId="10" applyFont="1" applyFill="1" applyBorder="1" applyAlignment="1">
      <alignment horizontal="left" vertical="center"/>
    </xf>
    <xf numFmtId="0" fontId="17" fillId="6" borderId="25" xfId="6" applyFont="1" applyFill="1" applyBorder="1"/>
    <xf numFmtId="165" fontId="17" fillId="6" borderId="41" xfId="10" applyFont="1" applyFill="1" applyBorder="1" applyAlignment="1">
      <alignment horizontal="left" vertical="center"/>
    </xf>
    <xf numFmtId="0" fontId="26" fillId="6" borderId="35" xfId="8" applyFont="1" applyFill="1" applyBorder="1" applyAlignment="1">
      <alignment horizontal="center" vertical="center"/>
    </xf>
    <xf numFmtId="0" fontId="26" fillId="6" borderId="64" xfId="8" applyFont="1" applyFill="1" applyBorder="1" applyAlignment="1">
      <alignment horizontal="center" vertical="center"/>
    </xf>
    <xf numFmtId="0" fontId="26" fillId="6" borderId="34" xfId="8" applyFont="1" applyFill="1" applyBorder="1" applyAlignment="1">
      <alignment horizontal="center" vertical="center"/>
    </xf>
    <xf numFmtId="0" fontId="26" fillId="6" borderId="63" xfId="8" applyFont="1" applyFill="1" applyBorder="1" applyAlignment="1">
      <alignment horizontal="center" vertical="center"/>
    </xf>
    <xf numFmtId="0" fontId="40" fillId="0" borderId="0" xfId="6" applyFont="1"/>
    <xf numFmtId="1" fontId="2" fillId="0" borderId="0" xfId="6" applyNumberFormat="1" applyFont="1"/>
    <xf numFmtId="0" fontId="17" fillId="0" borderId="0" xfId="6" applyFont="1"/>
    <xf numFmtId="166" fontId="2" fillId="0" borderId="0" xfId="10" applyNumberFormat="1" applyFont="1"/>
    <xf numFmtId="0" fontId="16" fillId="0" borderId="43" xfId="6" applyFont="1" applyBorder="1"/>
    <xf numFmtId="165" fontId="16" fillId="0" borderId="40" xfId="10" applyFont="1" applyBorder="1"/>
    <xf numFmtId="4" fontId="12" fillId="3" borderId="8" xfId="2" applyNumberFormat="1" applyFont="1" applyFill="1" applyBorder="1" applyAlignment="1">
      <alignment vertical="center" wrapText="1"/>
    </xf>
    <xf numFmtId="3" fontId="12" fillId="3" borderId="8" xfId="2" applyNumberFormat="1" applyFont="1" applyFill="1" applyBorder="1" applyAlignment="1">
      <alignment vertical="center" wrapText="1"/>
    </xf>
    <xf numFmtId="0" fontId="69" fillId="3" borderId="45" xfId="2" applyFont="1" applyFill="1" applyBorder="1" applyAlignment="1">
      <alignment vertical="center"/>
    </xf>
    <xf numFmtId="0" fontId="69" fillId="3" borderId="0" xfId="2" applyFont="1" applyFill="1" applyAlignment="1">
      <alignment vertical="center"/>
    </xf>
    <xf numFmtId="0" fontId="69" fillId="0" borderId="45" xfId="2" applyFont="1" applyBorder="1" applyAlignment="1">
      <alignment vertical="center"/>
    </xf>
    <xf numFmtId="0" fontId="69" fillId="0" borderId="32" xfId="2" applyFont="1" applyBorder="1" applyAlignment="1">
      <alignment vertical="center"/>
    </xf>
    <xf numFmtId="167" fontId="69" fillId="3" borderId="45" xfId="2" applyNumberFormat="1" applyFont="1" applyFill="1" applyBorder="1" applyAlignment="1">
      <alignment vertical="center"/>
    </xf>
    <xf numFmtId="0" fontId="6" fillId="3" borderId="28" xfId="1" applyFill="1" applyBorder="1" applyAlignment="1">
      <alignment vertical="center"/>
    </xf>
    <xf numFmtId="167" fontId="69" fillId="3" borderId="0" xfId="2" applyNumberFormat="1" applyFont="1" applyFill="1" applyAlignment="1">
      <alignment vertical="center"/>
    </xf>
    <xf numFmtId="0" fontId="6" fillId="3" borderId="31" xfId="1" applyFill="1" applyBorder="1" applyAlignment="1">
      <alignment vertical="center"/>
    </xf>
    <xf numFmtId="0" fontId="6" fillId="3" borderId="28" xfId="1" applyFill="1" applyBorder="1" applyAlignment="1">
      <alignment vertical="center" wrapText="1"/>
    </xf>
    <xf numFmtId="0" fontId="69" fillId="3" borderId="37" xfId="2" applyFont="1" applyFill="1" applyBorder="1" applyAlignment="1">
      <alignment vertical="center" wrapText="1"/>
    </xf>
    <xf numFmtId="0" fontId="69" fillId="3" borderId="25" xfId="2" applyFont="1" applyFill="1" applyBorder="1" applyAlignment="1">
      <alignment vertical="center"/>
    </xf>
    <xf numFmtId="0" fontId="6" fillId="3" borderId="31" xfId="1" applyFill="1" applyBorder="1" applyAlignment="1">
      <alignment vertical="center" wrapText="1"/>
    </xf>
    <xf numFmtId="0" fontId="6" fillId="3" borderId="45" xfId="1" applyFill="1" applyBorder="1" applyAlignment="1">
      <alignment vertical="center"/>
    </xf>
    <xf numFmtId="0" fontId="69" fillId="3" borderId="8" xfId="2" applyFont="1" applyFill="1" applyBorder="1" applyAlignment="1">
      <alignment vertical="center" wrapText="1"/>
    </xf>
    <xf numFmtId="0" fontId="2" fillId="11" borderId="8" xfId="0" applyFont="1" applyFill="1" applyBorder="1" applyAlignment="1">
      <alignment vertical="center"/>
    </xf>
    <xf numFmtId="0" fontId="17" fillId="11" borderId="8" xfId="0" applyFont="1" applyFill="1" applyBorder="1" applyAlignment="1">
      <alignment vertical="center" wrapText="1"/>
    </xf>
    <xf numFmtId="0" fontId="6" fillId="3" borderId="8" xfId="1" applyFill="1" applyBorder="1" applyAlignment="1">
      <alignment vertical="center" wrapText="1"/>
    </xf>
    <xf numFmtId="0" fontId="39" fillId="0" borderId="0" xfId="9" applyNumberFormat="1" applyFont="1"/>
    <xf numFmtId="0" fontId="27" fillId="6" borderId="0" xfId="2" applyFont="1" applyFill="1" applyAlignment="1">
      <alignment vertical="center"/>
    </xf>
    <xf numFmtId="0" fontId="2" fillId="6" borderId="0" xfId="2" applyFont="1" applyFill="1" applyAlignment="1">
      <alignment vertical="center"/>
    </xf>
    <xf numFmtId="0" fontId="49" fillId="6" borderId="0" xfId="2" applyFont="1" applyFill="1" applyAlignment="1">
      <alignment vertical="center"/>
    </xf>
    <xf numFmtId="0" fontId="53" fillId="6" borderId="0" xfId="2" applyFont="1" applyFill="1" applyAlignment="1">
      <alignment vertical="center"/>
    </xf>
    <xf numFmtId="0" fontId="43" fillId="6" borderId="0" xfId="2" applyFont="1" applyFill="1" applyAlignment="1">
      <alignment horizontal="left" vertical="center"/>
    </xf>
    <xf numFmtId="0" fontId="53" fillId="6" borderId="0" xfId="2" applyFont="1" applyFill="1" applyAlignment="1">
      <alignment horizontal="left" vertical="center"/>
    </xf>
    <xf numFmtId="0" fontId="54" fillId="6" borderId="0" xfId="2" applyFont="1" applyFill="1" applyAlignment="1">
      <alignment horizontal="left" vertical="center"/>
    </xf>
    <xf numFmtId="0" fontId="70" fillId="6" borderId="0" xfId="2" applyFont="1" applyFill="1" applyAlignment="1">
      <alignment horizontal="left" vertical="center"/>
    </xf>
    <xf numFmtId="0" fontId="53" fillId="6" borderId="0" xfId="2" applyFont="1" applyFill="1" applyAlignment="1">
      <alignment horizontal="left" vertical="center" wrapText="1" indent="2"/>
    </xf>
    <xf numFmtId="0" fontId="71" fillId="6" borderId="0" xfId="2" applyFont="1" applyFill="1" applyAlignment="1">
      <alignment vertical="center"/>
    </xf>
    <xf numFmtId="0" fontId="53" fillId="6" borderId="0" xfId="2" applyFont="1" applyFill="1" applyAlignment="1">
      <alignment vertical="center" wrapText="1"/>
    </xf>
    <xf numFmtId="0" fontId="70" fillId="6" borderId="0" xfId="2" applyFont="1" applyFill="1" applyAlignment="1">
      <alignment vertical="center"/>
    </xf>
    <xf numFmtId="0" fontId="54" fillId="6" borderId="0" xfId="2" applyFont="1" applyFill="1" applyAlignment="1">
      <alignment vertical="center"/>
    </xf>
    <xf numFmtId="0" fontId="12" fillId="0" borderId="8" xfId="2" applyFont="1" applyBorder="1" applyAlignment="1">
      <alignment horizontal="center"/>
    </xf>
    <xf numFmtId="165" fontId="74" fillId="3" borderId="8" xfId="2" applyNumberFormat="1" applyFont="1" applyFill="1" applyBorder="1" applyAlignment="1">
      <alignment vertical="center" wrapText="1"/>
    </xf>
    <xf numFmtId="0" fontId="1" fillId="10" borderId="0" xfId="0" applyFont="1" applyFill="1" applyAlignment="1">
      <alignment horizontal="left" vertical="top" wrapText="1"/>
    </xf>
    <xf numFmtId="0" fontId="19" fillId="0" borderId="0" xfId="2" applyFont="1" applyAlignment="1">
      <alignment horizontal="left" vertical="center" wrapText="1"/>
    </xf>
    <xf numFmtId="0" fontId="53" fillId="6" borderId="0" xfId="2" applyFont="1" applyFill="1" applyAlignment="1">
      <alignment horizontal="left" vertical="center" wrapText="1" indent="2"/>
    </xf>
    <xf numFmtId="0" fontId="43" fillId="6" borderId="0" xfId="0" applyFont="1" applyFill="1" applyAlignment="1">
      <alignment wrapText="1"/>
    </xf>
    <xf numFmtId="0" fontId="15" fillId="6" borderId="0" xfId="2" applyFont="1" applyFill="1" applyAlignment="1">
      <alignment horizontal="left" vertical="center"/>
    </xf>
    <xf numFmtId="0" fontId="22" fillId="6" borderId="0" xfId="2" applyFont="1" applyFill="1" applyAlignment="1">
      <alignment horizontal="left" vertical="center"/>
    </xf>
    <xf numFmtId="0" fontId="13" fillId="6" borderId="0" xfId="2" applyFont="1" applyFill="1" applyAlignment="1">
      <alignment horizontal="left" vertical="center" wrapText="1" indent="3"/>
    </xf>
    <xf numFmtId="0" fontId="17" fillId="6" borderId="0" xfId="2" applyFont="1" applyFill="1" applyAlignment="1">
      <alignment horizontal="left" vertical="center" wrapText="1" indent="3"/>
    </xf>
    <xf numFmtId="0" fontId="34" fillId="6" borderId="0" xfId="4" applyFont="1" applyFill="1" applyAlignment="1"/>
    <xf numFmtId="0" fontId="15" fillId="0" borderId="52" xfId="2" applyFont="1" applyBorder="1" applyAlignment="1">
      <alignment vertical="center"/>
    </xf>
    <xf numFmtId="0" fontId="26" fillId="6" borderId="53" xfId="4" applyFont="1" applyFill="1" applyBorder="1" applyAlignment="1">
      <alignment horizontal="center" vertical="center"/>
    </xf>
    <xf numFmtId="0" fontId="26" fillId="6" borderId="54" xfId="4" applyFont="1" applyFill="1" applyBorder="1" applyAlignment="1">
      <alignment horizontal="center" vertical="center"/>
    </xf>
    <xf numFmtId="0" fontId="26" fillId="6" borderId="55" xfId="4" applyFont="1" applyFill="1" applyBorder="1" applyAlignment="1">
      <alignment horizontal="center" vertical="center"/>
    </xf>
    <xf numFmtId="0" fontId="15" fillId="0" borderId="56" xfId="2" applyFont="1" applyBorder="1" applyAlignment="1">
      <alignment vertical="center"/>
    </xf>
    <xf numFmtId="0" fontId="19" fillId="0" borderId="36" xfId="2" applyFont="1" applyBorder="1" applyAlignment="1">
      <alignment horizontal="left" vertical="center"/>
    </xf>
    <xf numFmtId="0" fontId="56" fillId="0" borderId="0" xfId="6" applyFont="1" applyAlignment="1">
      <alignment vertical="center"/>
    </xf>
    <xf numFmtId="0" fontId="19" fillId="0" borderId="0" xfId="2" applyFont="1" applyAlignment="1">
      <alignment horizontal="left" vertical="center"/>
    </xf>
    <xf numFmtId="0" fontId="55" fillId="0" borderId="0" xfId="4" applyFont="1" applyFill="1" applyBorder="1" applyAlignment="1">
      <alignment horizontal="center" vertical="center"/>
    </xf>
    <xf numFmtId="0" fontId="16" fillId="0" borderId="7" xfId="2" applyFont="1" applyBorder="1" applyAlignment="1">
      <alignment horizontal="left" vertical="center" wrapText="1"/>
    </xf>
    <xf numFmtId="0" fontId="4" fillId="0" borderId="7" xfId="0" applyFont="1" applyBorder="1" applyAlignment="1">
      <alignment wrapText="1"/>
    </xf>
    <xf numFmtId="0" fontId="2" fillId="2" borderId="15" xfId="2" applyFont="1" applyFill="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2" fillId="2" borderId="15" xfId="2" applyFont="1" applyFill="1"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16" fillId="0" borderId="7" xfId="2" applyFont="1" applyBorder="1" applyAlignment="1">
      <alignment vertical="center" wrapText="1"/>
    </xf>
    <xf numFmtId="0" fontId="4" fillId="0" borderId="7" xfId="0" applyFont="1" applyBorder="1" applyAlignment="1">
      <alignment vertical="center" wrapText="1"/>
    </xf>
    <xf numFmtId="0" fontId="0" fillId="0" borderId="7" xfId="0" applyBorder="1" applyAlignment="1">
      <alignment horizontal="left" vertical="center" wrapText="1"/>
    </xf>
    <xf numFmtId="0" fontId="4" fillId="0" borderId="7" xfId="0" applyFont="1" applyBorder="1" applyAlignment="1">
      <alignment horizontal="left" vertical="center" wrapText="1"/>
    </xf>
    <xf numFmtId="0" fontId="34" fillId="2" borderId="15" xfId="2" applyFont="1" applyFill="1" applyBorder="1" applyAlignment="1">
      <alignment horizontal="left" vertical="top" wrapText="1"/>
    </xf>
    <xf numFmtId="0" fontId="0" fillId="0" borderId="17" xfId="0" applyBorder="1" applyAlignment="1">
      <alignment horizontal="left" vertical="top"/>
    </xf>
    <xf numFmtId="0" fontId="0" fillId="0" borderId="18" xfId="0" applyBorder="1" applyAlignment="1">
      <alignment horizontal="left" vertical="top"/>
    </xf>
    <xf numFmtId="0" fontId="0" fillId="2" borderId="62" xfId="0" applyFill="1" applyBorder="1" applyAlignment="1">
      <alignment horizontal="left" vertical="top" wrapText="1"/>
    </xf>
    <xf numFmtId="0" fontId="0" fillId="2" borderId="17" xfId="0" applyFill="1" applyBorder="1" applyAlignment="1">
      <alignment horizontal="left" vertical="top" wrapText="1"/>
    </xf>
    <xf numFmtId="0" fontId="0" fillId="2" borderId="18" xfId="0" applyFill="1" applyBorder="1" applyAlignment="1">
      <alignment horizontal="left" vertical="top" wrapText="1"/>
    </xf>
    <xf numFmtId="0" fontId="59" fillId="2" borderId="15" xfId="2" applyFont="1" applyFill="1" applyBorder="1" applyAlignment="1">
      <alignment horizontal="left" vertical="top" wrapText="1"/>
    </xf>
    <xf numFmtId="0" fontId="61" fillId="0" borderId="17" xfId="0" applyFont="1" applyBorder="1" applyAlignment="1">
      <alignment horizontal="left" vertical="top" wrapText="1"/>
    </xf>
    <xf numFmtId="0" fontId="61" fillId="0" borderId="18" xfId="0" applyFont="1" applyBorder="1" applyAlignment="1">
      <alignment horizontal="left" vertical="top" wrapText="1"/>
    </xf>
    <xf numFmtId="0" fontId="2" fillId="2" borderId="19" xfId="2" applyFont="1" applyFill="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2" fillId="2" borderId="22" xfId="2" applyFont="1" applyFill="1" applyBorder="1" applyAlignment="1">
      <alignment horizontal="left" vertical="center"/>
    </xf>
    <xf numFmtId="0" fontId="37" fillId="3" borderId="0" xfId="8" applyFont="1" applyFill="1" applyBorder="1" applyAlignment="1">
      <alignment horizontal="left" vertical="center" wrapText="1"/>
    </xf>
    <xf numFmtId="0" fontId="37" fillId="3" borderId="38" xfId="8" applyFont="1" applyFill="1" applyBorder="1" applyAlignment="1">
      <alignment horizontal="left" vertical="center" wrapText="1"/>
    </xf>
    <xf numFmtId="0" fontId="22" fillId="6" borderId="0" xfId="6" applyFont="1" applyFill="1" applyAlignment="1">
      <alignment vertical="center" wrapText="1"/>
    </xf>
    <xf numFmtId="0" fontId="17" fillId="6" borderId="0" xfId="6" applyFont="1" applyFill="1" applyAlignment="1">
      <alignment horizontal="left" vertical="center" wrapText="1"/>
    </xf>
    <xf numFmtId="0" fontId="25" fillId="6" borderId="0" xfId="8" applyFont="1" applyFill="1" applyAlignment="1"/>
    <xf numFmtId="0" fontId="35" fillId="6" borderId="0" xfId="8" applyFont="1" applyFill="1" applyBorder="1" applyAlignment="1">
      <alignment horizontal="left" vertical="center" wrapText="1"/>
    </xf>
    <xf numFmtId="0" fontId="35" fillId="6" borderId="38" xfId="8" applyFont="1" applyFill="1" applyBorder="1" applyAlignment="1">
      <alignment horizontal="left" vertical="center" wrapText="1"/>
    </xf>
    <xf numFmtId="0" fontId="15" fillId="9" borderId="0" xfId="2" applyFont="1" applyFill="1" applyAlignment="1">
      <alignment horizontal="left" vertical="center"/>
    </xf>
    <xf numFmtId="0" fontId="17" fillId="6" borderId="0" xfId="6" applyFont="1" applyFill="1" applyAlignment="1">
      <alignment horizontal="left" vertical="center" wrapText="1" indent="3"/>
    </xf>
    <xf numFmtId="0" fontId="13" fillId="6" borderId="0" xfId="6" applyFont="1" applyFill="1" applyAlignment="1">
      <alignment horizontal="left" vertical="center" wrapText="1" indent="3"/>
    </xf>
    <xf numFmtId="0" fontId="13" fillId="6" borderId="0" xfId="6" applyFont="1" applyFill="1" applyAlignment="1">
      <alignment horizontal="left" vertical="center" wrapText="1"/>
    </xf>
    <xf numFmtId="0" fontId="13" fillId="6" borderId="0" xfId="6" applyFont="1" applyFill="1" applyAlignment="1">
      <alignment horizontal="left" vertical="top" wrapText="1" indent="3"/>
    </xf>
    <xf numFmtId="0" fontId="13" fillId="6" borderId="0" xfId="4" applyFont="1" applyFill="1" applyAlignment="1"/>
    <xf numFmtId="0" fontId="35" fillId="6" borderId="0" xfId="4" applyFont="1" applyFill="1" applyAlignment="1"/>
    <xf numFmtId="0" fontId="27" fillId="6" borderId="0" xfId="2" applyFont="1" applyFill="1" applyAlignment="1">
      <alignment vertical="center"/>
    </xf>
    <xf numFmtId="0" fontId="36" fillId="6" borderId="0" xfId="6" applyFont="1" applyFill="1" applyAlignment="1">
      <alignment vertical="center"/>
    </xf>
    <xf numFmtId="0" fontId="15" fillId="0" borderId="42" xfId="2" applyFont="1" applyBorder="1" applyAlignment="1">
      <alignment vertical="center"/>
    </xf>
    <xf numFmtId="0" fontId="17" fillId="6" borderId="0" xfId="2" applyFont="1" applyFill="1" applyAlignment="1">
      <alignment horizontal="left" vertical="center" indent="1"/>
    </xf>
    <xf numFmtId="0" fontId="15" fillId="0" borderId="31" xfId="2" applyFont="1" applyBorder="1" applyAlignment="1">
      <alignment vertical="center"/>
    </xf>
    <xf numFmtId="0" fontId="15" fillId="0" borderId="0" xfId="2" applyFont="1" applyAlignment="1">
      <alignment vertical="center"/>
    </xf>
    <xf numFmtId="0" fontId="26" fillId="6" borderId="34" xfId="8" applyFont="1" applyFill="1" applyBorder="1" applyAlignment="1">
      <alignment horizontal="center" vertical="center"/>
    </xf>
    <xf numFmtId="0" fontId="26" fillId="6" borderId="35" xfId="8" applyFont="1" applyFill="1" applyBorder="1" applyAlignment="1">
      <alignment horizontal="center" vertical="center"/>
    </xf>
    <xf numFmtId="0" fontId="26" fillId="6" borderId="63" xfId="8" applyFont="1" applyFill="1" applyBorder="1" applyAlignment="1">
      <alignment horizontal="center" vertical="center"/>
    </xf>
    <xf numFmtId="0" fontId="26" fillId="6" borderId="64" xfId="8" applyFont="1" applyFill="1" applyBorder="1" applyAlignment="1">
      <alignment horizontal="center" vertical="center"/>
    </xf>
    <xf numFmtId="0" fontId="17" fillId="6" borderId="0" xfId="6" applyFont="1" applyFill="1" applyAlignment="1">
      <alignment horizontal="left" vertical="center" wrapText="1" indent="2"/>
    </xf>
    <xf numFmtId="0" fontId="35" fillId="6" borderId="0" xfId="8" applyFont="1" applyFill="1" applyAlignment="1"/>
    <xf numFmtId="0" fontId="41" fillId="6" borderId="0" xfId="6" applyFont="1" applyFill="1" applyAlignment="1">
      <alignment vertical="center"/>
    </xf>
    <xf numFmtId="0" fontId="42" fillId="6" borderId="0" xfId="6" applyFont="1" applyFill="1" applyAlignment="1">
      <alignment vertical="center" wrapText="1"/>
    </xf>
    <xf numFmtId="0" fontId="0" fillId="0" borderId="23" xfId="0" applyBorder="1" applyAlignment="1">
      <alignment horizontal="left" vertical="center"/>
    </xf>
    <xf numFmtId="0" fontId="16" fillId="0" borderId="14" xfId="2"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wrapText="1"/>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4" fillId="0" borderId="9" xfId="0" applyFont="1" applyBorder="1" applyAlignment="1">
      <alignment horizontal="left" vertical="center" wrapText="1"/>
    </xf>
    <xf numFmtId="0" fontId="43" fillId="6" borderId="0" xfId="0" applyFont="1" applyFill="1" applyAlignment="1"/>
    <xf numFmtId="0" fontId="40" fillId="0" borderId="0" xfId="6" applyFont="1" applyAlignment="1"/>
  </cellXfs>
  <cellStyles count="12">
    <cellStyle name="Comma 2" xfId="5" xr:uid="{00000000-0005-0000-0000-000000000000}"/>
    <cellStyle name="Explanatory Text 2" xfId="7" xr:uid="{00000000-0005-0000-0000-000001000000}"/>
    <cellStyle name="Hipervínculo 2" xfId="8" xr:uid="{00000000-0005-0000-0000-000002000000}"/>
    <cellStyle name="Hyperlink" xfId="1" builtinId="8"/>
    <cellStyle name="Hyperlink 2" xfId="3" xr:uid="{00000000-0005-0000-0000-000004000000}"/>
    <cellStyle name="Hyperlink 3" xfId="4" xr:uid="{00000000-0005-0000-0000-000005000000}"/>
    <cellStyle name="Millares 2" xfId="10" xr:uid="{00000000-0005-0000-0000-000006000000}"/>
    <cellStyle name="Moneda 2" xfId="11" xr:uid="{00000000-0005-0000-0000-000007000000}"/>
    <cellStyle name="Normal" xfId="0" builtinId="0"/>
    <cellStyle name="Normal 2" xfId="2" xr:uid="{00000000-0005-0000-0000-000009000000}"/>
    <cellStyle name="Normal 3" xfId="6" xr:uid="{00000000-0005-0000-0000-00000A000000}"/>
    <cellStyle name="Texto explicativo 2" xfId="9" xr:uid="{00000000-0005-0000-0000-00000B000000}"/>
  </cellStyles>
  <dxfs count="30">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numFmt numFmtId="166" formatCode="_ * #,##0_ ;_ * \-#,##0_ ;_ * &quot;-&quot;??_ ;_ @_ "/>
    </dxf>
    <dxf>
      <font>
        <strike val="0"/>
        <outline val="0"/>
        <shadow val="0"/>
        <vertAlign val="baseline"/>
        <sz val="11"/>
        <name val="Franklin Gothic Book"/>
        <scheme val="none"/>
      </font>
    </dxf>
    <dxf>
      <font>
        <strike val="0"/>
        <outline val="0"/>
        <shadow val="0"/>
        <vertAlign val="baseline"/>
        <sz val="11"/>
        <name val="Franklin Gothic Book"/>
        <scheme val="none"/>
      </font>
    </dxf>
    <dxf>
      <font>
        <b val="0"/>
        <i val="0"/>
        <strike val="0"/>
        <condense val="0"/>
        <extend val="0"/>
        <outline val="0"/>
        <shadow val="0"/>
        <u val="none"/>
        <vertAlign val="baseline"/>
        <sz val="11"/>
        <color theme="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numFmt numFmtId="0" formatCode="General"/>
    </dxf>
    <dxf>
      <font>
        <strike val="0"/>
        <outline val="0"/>
        <shadow val="0"/>
        <vertAlign val="baseline"/>
        <sz val="11"/>
        <name val="Franklin Gothic Book"/>
        <scheme val="none"/>
      </font>
    </dxf>
    <dxf>
      <font>
        <strike val="0"/>
        <outline val="0"/>
        <shadow val="0"/>
        <vertAlign val="baseline"/>
        <sz val="11"/>
        <name val="Franklin Gothic Book"/>
        <scheme val="none"/>
      </font>
    </dxf>
    <dxf>
      <border>
        <bottom style="thin">
          <color rgb="FF188FBB"/>
        </bottom>
      </border>
    </dxf>
    <dxf>
      <fill>
        <patternFill patternType="solid">
          <bgColor theme="2"/>
        </patternFill>
      </fill>
      <border>
        <bottom style="thin">
          <color rgb="FF188FBB"/>
        </bottom>
      </border>
    </dxf>
    <dxf>
      <font>
        <b/>
        <i val="0"/>
        <color theme="0"/>
      </font>
      <fill>
        <patternFill>
          <bgColor rgb="FF165B89"/>
        </patternFill>
      </fill>
      <border>
        <top style="thick">
          <color auto="1"/>
        </top>
        <bottom style="medium">
          <color rgb="FF188FBB"/>
        </bottom>
      </border>
    </dxf>
  </dxfs>
  <tableStyles count="1" defaultTableStyle="TableStyleMedium2" defaultPivotStyle="PivotStyleLight16">
    <tableStyle name="EITI Table" pivot="0" count="3" xr9:uid="{00000000-0011-0000-FFFF-FFFF00000000}">
      <tableStyleElement type="headerRow" dxfId="29"/>
      <tableStyleElement type="firstRowStripe" dxfId="28"/>
      <tableStyleElement type="secondRowStripe" dxfId="27"/>
    </tableStyle>
  </tableStyles>
  <colors>
    <mruColors>
      <color rgb="FFF7A516"/>
      <color rgb="FFFF7700"/>
      <color rgb="FFFF7F0E"/>
      <color rgb="FFFF79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1736679</xdr:colOff>
      <xdr:row>5</xdr:row>
      <xdr:rowOff>35615</xdr:rowOff>
    </xdr:to>
    <xdr:pic>
      <xdr:nvPicPr>
        <xdr:cNvPr id="2" name="Picture 1" descr="https://eiti.org/sites/default/files/styles/img-narrow/public/inline/logo_gradient_-_under.png?itok=F8fw0Tyz">
          <a:extLst>
            <a:ext uri="{FF2B5EF4-FFF2-40B4-BE49-F238E27FC236}">
              <a16:creationId xmlns:a16="http://schemas.microsoft.com/office/drawing/2014/main" id="{AA1D8EAF-9C9C-074F-A03B-F5FDC9585C01}"/>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48" t="7983" b="5883"/>
        <a:stretch/>
      </xdr:blipFill>
      <xdr:spPr bwMode="auto">
        <a:xfrm>
          <a:off x="304800" y="0"/>
          <a:ext cx="1736679" cy="9373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6</xdr:row>
      <xdr:rowOff>0</xdr:rowOff>
    </xdr:from>
    <xdr:to>
      <xdr:col>7</xdr:col>
      <xdr:colOff>0</xdr:colOff>
      <xdr:row>7</xdr:row>
      <xdr:rowOff>568</xdr:rowOff>
    </xdr:to>
    <xdr:grpSp>
      <xdr:nvGrpSpPr>
        <xdr:cNvPr id="3" name="Group 2">
          <a:extLst>
            <a:ext uri="{FF2B5EF4-FFF2-40B4-BE49-F238E27FC236}">
              <a16:creationId xmlns:a16="http://schemas.microsoft.com/office/drawing/2014/main" id="{4755E0EC-DD37-B145-A419-739A32226850}"/>
            </a:ext>
          </a:extLst>
        </xdr:cNvPr>
        <xdr:cNvGrpSpPr>
          <a:grpSpLocks/>
        </xdr:cNvGrpSpPr>
      </xdr:nvGrpSpPr>
      <xdr:grpSpPr bwMode="auto">
        <a:xfrm>
          <a:off x="304800" y="1047750"/>
          <a:ext cx="14344650" cy="48193"/>
          <a:chOff x="1134" y="1904"/>
          <a:chExt cx="9546" cy="181"/>
        </a:xfrm>
      </xdr:grpSpPr>
      <xdr:sp macro="" textlink="">
        <xdr:nvSpPr>
          <xdr:cNvPr id="4" name="Rectangle 3">
            <a:extLst>
              <a:ext uri="{FF2B5EF4-FFF2-40B4-BE49-F238E27FC236}">
                <a16:creationId xmlns:a16="http://schemas.microsoft.com/office/drawing/2014/main" id="{8B39DAD8-A429-C646-B377-E0315B2757FE}"/>
              </a:ext>
            </a:extLst>
          </xdr:cNvPr>
          <xdr:cNvSpPr>
            <a:spLocks/>
          </xdr:cNvSpPr>
        </xdr:nvSpPr>
        <xdr:spPr bwMode="auto">
          <a:xfrm>
            <a:off x="1134" y="1904"/>
            <a:ext cx="3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5" name="Rectangle 4">
            <a:extLst>
              <a:ext uri="{FF2B5EF4-FFF2-40B4-BE49-F238E27FC236}">
                <a16:creationId xmlns:a16="http://schemas.microsoft.com/office/drawing/2014/main" id="{A756E22C-373B-7A43-B8C3-272B3F02AB90}"/>
              </a:ext>
            </a:extLst>
          </xdr:cNvPr>
          <xdr:cNvSpPr>
            <a:spLocks/>
          </xdr:cNvSpPr>
        </xdr:nvSpPr>
        <xdr:spPr bwMode="auto">
          <a:xfrm>
            <a:off x="1564" y="1904"/>
            <a:ext cx="1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6" name="Rectangle 5">
            <a:extLst>
              <a:ext uri="{FF2B5EF4-FFF2-40B4-BE49-F238E27FC236}">
                <a16:creationId xmlns:a16="http://schemas.microsoft.com/office/drawing/2014/main" id="{54C5A559-A0CB-A14C-BBC7-367F9BB2751E}"/>
              </a:ext>
            </a:extLst>
          </xdr:cNvPr>
          <xdr:cNvSpPr>
            <a:spLocks/>
          </xdr:cNvSpPr>
        </xdr:nvSpPr>
        <xdr:spPr bwMode="auto">
          <a:xfrm>
            <a:off x="1682" y="1904"/>
            <a:ext cx="213"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7" name="Rectangle 6">
            <a:extLst>
              <a:ext uri="{FF2B5EF4-FFF2-40B4-BE49-F238E27FC236}">
                <a16:creationId xmlns:a16="http://schemas.microsoft.com/office/drawing/2014/main" id="{D6ED7CC0-3AF2-2A4C-A7AF-9950514FE2E9}"/>
              </a:ext>
            </a:extLst>
          </xdr:cNvPr>
          <xdr:cNvSpPr>
            <a:spLocks/>
          </xdr:cNvSpPr>
        </xdr:nvSpPr>
        <xdr:spPr bwMode="auto">
          <a:xfrm>
            <a:off x="1449" y="1904"/>
            <a:ext cx="121"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8" name="Rectangle 7">
            <a:extLst>
              <a:ext uri="{FF2B5EF4-FFF2-40B4-BE49-F238E27FC236}">
                <a16:creationId xmlns:a16="http://schemas.microsoft.com/office/drawing/2014/main" id="{8EA79237-2D6D-4C42-88D0-C9E81EAE1D92}"/>
              </a:ext>
            </a:extLst>
          </xdr:cNvPr>
          <xdr:cNvSpPr>
            <a:spLocks/>
          </xdr:cNvSpPr>
        </xdr:nvSpPr>
        <xdr:spPr bwMode="auto">
          <a:xfrm>
            <a:off x="2006" y="1904"/>
            <a:ext cx="220"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9" name="Rectangle 8">
            <a:extLst>
              <a:ext uri="{FF2B5EF4-FFF2-40B4-BE49-F238E27FC236}">
                <a16:creationId xmlns:a16="http://schemas.microsoft.com/office/drawing/2014/main" id="{3C672138-AD6A-8141-9FFF-3E70297417C4}"/>
              </a:ext>
            </a:extLst>
          </xdr:cNvPr>
          <xdr:cNvSpPr>
            <a:spLocks/>
          </xdr:cNvSpPr>
        </xdr:nvSpPr>
        <xdr:spPr bwMode="auto">
          <a:xfrm>
            <a:off x="1797" y="1904"/>
            <a:ext cx="310"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0" name="Rectangle 9">
            <a:extLst>
              <a:ext uri="{FF2B5EF4-FFF2-40B4-BE49-F238E27FC236}">
                <a16:creationId xmlns:a16="http://schemas.microsoft.com/office/drawing/2014/main" id="{37F88558-0A11-E844-B9E2-2B37CF2DF12C}"/>
              </a:ext>
            </a:extLst>
          </xdr:cNvPr>
          <xdr:cNvSpPr>
            <a:spLocks/>
          </xdr:cNvSpPr>
        </xdr:nvSpPr>
        <xdr:spPr bwMode="auto">
          <a:xfrm>
            <a:off x="2331" y="1904"/>
            <a:ext cx="8349"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1" name="Rectangle 10">
            <a:extLst>
              <a:ext uri="{FF2B5EF4-FFF2-40B4-BE49-F238E27FC236}">
                <a16:creationId xmlns:a16="http://schemas.microsoft.com/office/drawing/2014/main" id="{1CADB603-8A75-554F-8637-71EDF37CB22F}"/>
              </a:ext>
            </a:extLst>
          </xdr:cNvPr>
          <xdr:cNvSpPr>
            <a:spLocks/>
          </xdr:cNvSpPr>
        </xdr:nvSpPr>
        <xdr:spPr bwMode="auto">
          <a:xfrm>
            <a:off x="2226" y="1909"/>
            <a:ext cx="108" cy="176"/>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14</xdr:col>
      <xdr:colOff>0</xdr:colOff>
      <xdr:row>0</xdr:row>
      <xdr:rowOff>0</xdr:rowOff>
    </xdr:to>
    <xdr:grpSp>
      <xdr:nvGrpSpPr>
        <xdr:cNvPr id="2" name="Group 4">
          <a:extLst>
            <a:ext uri="{FF2B5EF4-FFF2-40B4-BE49-F238E27FC236}">
              <a16:creationId xmlns:a16="http://schemas.microsoft.com/office/drawing/2014/main" id="{9B00B889-8BF0-461E-BE90-41F241F66CD4}"/>
            </a:ext>
          </a:extLst>
        </xdr:cNvPr>
        <xdr:cNvGrpSpPr>
          <a:grpSpLocks/>
        </xdr:cNvGrpSpPr>
      </xdr:nvGrpSpPr>
      <xdr:grpSpPr bwMode="auto">
        <a:xfrm>
          <a:off x="180975" y="0"/>
          <a:ext cx="18621375" cy="0"/>
          <a:chOff x="1133" y="1230"/>
          <a:chExt cx="8460" cy="208"/>
        </a:xfrm>
      </xdr:grpSpPr>
      <xdr:sp macro="" textlink="">
        <xdr:nvSpPr>
          <xdr:cNvPr id="3" name="Rektangel 2">
            <a:extLst>
              <a:ext uri="{FF2B5EF4-FFF2-40B4-BE49-F238E27FC236}">
                <a16:creationId xmlns:a16="http://schemas.microsoft.com/office/drawing/2014/main" id="{D8242A2B-8D8A-842E-1A14-B1F344BF7130}"/>
              </a:ext>
            </a:extLst>
          </xdr:cNvPr>
          <xdr:cNvSpPr>
            <a:spLocks noChangeArrowheads="1"/>
          </xdr:cNvSpPr>
        </xdr:nvSpPr>
        <xdr:spPr bwMode="auto">
          <a:xfrm>
            <a:off x="1133" y="1230"/>
            <a:ext cx="8460" cy="208"/>
          </a:xfrm>
          <a:prstGeom prst="rect">
            <a:avLst/>
          </a:prstGeom>
          <a:solidFill>
            <a:srgbClr val="0076AF"/>
          </a:solidFill>
          <a:ln>
            <a:noFill/>
          </a:ln>
          <a:extLst>
            <a:ext uri="{91240B29-F687-4f45-9708-019B960494DF}"/>
          </a:extLst>
        </xdr:spPr>
        <xdr:txBody>
          <a:bodyPr rot="0" vert="horz" wrap="square" lIns="91440" tIns="45720" rIns="91440" bIns="45720" anchor="ctr" anchorCtr="0" upright="1">
            <a:noAutofit/>
          </a:bodyPr>
          <a:lstStyle/>
          <a:p>
            <a:endParaRPr lang="en-GB"/>
          </a:p>
        </xdr:txBody>
      </xdr:sp>
      <xdr:sp macro="" textlink="">
        <xdr:nvSpPr>
          <xdr:cNvPr id="4" name="Rektangel 3">
            <a:extLst>
              <a:ext uri="{FF2B5EF4-FFF2-40B4-BE49-F238E27FC236}">
                <a16:creationId xmlns:a16="http://schemas.microsoft.com/office/drawing/2014/main" id="{12048FCC-2215-C989-4D23-5B3C64D7F1B2}"/>
              </a:ext>
            </a:extLst>
          </xdr:cNvPr>
          <xdr:cNvSpPr>
            <a:spLocks noChangeArrowheads="1"/>
          </xdr:cNvSpPr>
        </xdr:nvSpPr>
        <xdr:spPr bwMode="auto">
          <a:xfrm>
            <a:off x="2298" y="1230"/>
            <a:ext cx="750" cy="208"/>
          </a:xfrm>
          <a:prstGeom prst="rect">
            <a:avLst/>
          </a:prstGeom>
          <a:solidFill>
            <a:srgbClr val="56ADD6"/>
          </a:solidFill>
          <a:ln>
            <a:noFill/>
          </a:ln>
          <a:extLst>
            <a:ext uri="{91240B29-F687-4f45-9708-019B960494DF}"/>
          </a:extLst>
        </xdr:spPr>
        <xdr:txBody>
          <a:bodyPr rot="0" vert="horz" wrap="square" lIns="91440" tIns="45720" rIns="91440" bIns="45720" anchor="ctr" anchorCtr="0" upright="1">
            <a:noAutofit/>
          </a:bodyPr>
          <a:lstStyle/>
          <a:p>
            <a:endParaRPr lang="en-GB"/>
          </a:p>
        </xdr:txBody>
      </xdr:sp>
    </xdr:grpSp>
    <xdr:clientData/>
  </xdr:twoCellAnchor>
  <xdr:twoCellAnchor editAs="oneCell">
    <xdr:from>
      <xdr:col>12</xdr:col>
      <xdr:colOff>0</xdr:colOff>
      <xdr:row>27</xdr:row>
      <xdr:rowOff>0</xdr:rowOff>
    </xdr:from>
    <xdr:to>
      <xdr:col>18</xdr:col>
      <xdr:colOff>372025</xdr:colOff>
      <xdr:row>71</xdr:row>
      <xdr:rowOff>159105</xdr:rowOff>
    </xdr:to>
    <xdr:pic>
      <xdr:nvPicPr>
        <xdr:cNvPr id="5" name="Picture 13">
          <a:extLst>
            <a:ext uri="{FF2B5EF4-FFF2-40B4-BE49-F238E27FC236}">
              <a16:creationId xmlns:a16="http://schemas.microsoft.com/office/drawing/2014/main" id="{EF4AE570-59CD-4434-A8E4-9C6F53334D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39675" y="4495800"/>
          <a:ext cx="8573050" cy="92459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xtractives-my.sharepoint.com/personal/eburgoa_eiti_org/Documents/Documents/Countries/Colombia/Validaci&#243;n%202022/es_eiti_summary_data_template_2.0_0%202020_Prelimina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xtractives.sharepoint.com/Users/alexgordy/Downloads/en_eiti_summary_data_template_2.0_1%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xtractives.sharepoint.com/Users/alexgordy/Downloads/en_eiti_summary_data_template_2.0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Parte 1 - Datos generales"/>
      <sheetName val="Parte 2 - Lista Divulgaciones"/>
      <sheetName val="Parte 3 - Entidades informantes"/>
      <sheetName val="Parte 4 - Ingresos del gobierno"/>
      <sheetName val="Parte 5 - Datos de empresas"/>
      <sheetName val="Lists"/>
      <sheetName val="es_eiti_summary_data_template_2"/>
    </sheetNames>
    <sheetDataSet>
      <sheetData sheetId="0">
        <row r="4">
          <cell r="G4">
            <v>44165</v>
          </cell>
        </row>
      </sheetData>
      <sheetData sheetId="1">
        <row r="45">
          <cell r="E45">
            <v>3600</v>
          </cell>
        </row>
      </sheetData>
      <sheetData sheetId="2"/>
      <sheetData sheetId="3"/>
      <sheetData sheetId="4"/>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Part 1 - About"/>
      <sheetName val="Part 2 - Disclosure checklist"/>
      <sheetName val="Part 3 - Reporting entities"/>
      <sheetName val="Part 4 - Government revenues"/>
      <sheetName val="Part 5 - Company data"/>
      <sheetName val="Lists"/>
      <sheetName val="en_eiti_summary_data_template_2"/>
      <sheetName val="Listes"/>
    </sheetNames>
    <sheetDataSet>
      <sheetData sheetId="0" refreshError="1"/>
      <sheetData sheetId="1" refreshError="1"/>
      <sheetData sheetId="2" refreshError="1"/>
      <sheetData sheetId="3" refreshError="1"/>
      <sheetData sheetId="4" refreshError="1"/>
      <sheetData sheetId="5" refreshError="1"/>
      <sheetData sheetId="6" refreshError="1">
        <row r="4">
          <cell r="I4" t="str">
            <v>Yes</v>
          </cell>
        </row>
        <row r="5">
          <cell r="I5" t="str">
            <v>Partially</v>
          </cell>
        </row>
      </sheetData>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Part 1 - About"/>
      <sheetName val="Part 2 - Disclosure checklist"/>
      <sheetName val="Part 3 - Reporting entities"/>
      <sheetName val="Part 4 - Government revenues"/>
      <sheetName val="Part 5 - Company data"/>
      <sheetName val="Lists"/>
      <sheetName val="en_eiti_summary_data_template_2"/>
    </sheetNames>
    <sheetDataSet>
      <sheetData sheetId="0" refreshError="1"/>
      <sheetData sheetId="1" refreshError="1"/>
      <sheetData sheetId="2" refreshError="1"/>
      <sheetData sheetId="3" refreshError="1"/>
      <sheetData sheetId="4" refreshError="1"/>
      <sheetData sheetId="5" refreshError="1"/>
      <sheetData sheetId="6" refreshError="1">
        <row r="4">
          <cell r="K4" t="str">
            <v>Yes, systematically disclosed</v>
          </cell>
        </row>
        <row r="5">
          <cell r="K5" t="str">
            <v>Yes, through EITI reporting</v>
          </cell>
        </row>
        <row r="6">
          <cell r="K6" t="str">
            <v>Not applicable</v>
          </cell>
        </row>
      </sheetData>
      <sheetData sheetId="7"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Government_revenues_table" displayName="Government_revenues_table" ref="B21:K30" totalsRowShown="0" headerRowDxfId="26" dataDxfId="25">
  <autoFilter ref="B21:K30" xr:uid="{00000000-0009-0000-0100-000003000000}"/>
  <tableColumns count="10">
    <tableColumn id="8" xr3:uid="{00000000-0010-0000-0000-000008000000}" name="GFS Level 1" dataDxfId="24">
      <calculatedColumnFormula>IFERROR(VLOOKUP(Government_revenues_table[[#This Row],[Clasificación según EFP]],[1]!Table6_GFS_codes_classification[#Data],COLUMNS($F:F)+3,FALSE),"Do not enter data")</calculatedColumnFormula>
    </tableColumn>
    <tableColumn id="9" xr3:uid="{00000000-0010-0000-0000-000009000000}" name="GFS Level 2" dataDxfId="23">
      <calculatedColumnFormula>IFERROR(VLOOKUP(Government_revenues_table[[#This Row],[Clasificación según EFP]],[1]!Table6_GFS_codes_classification[#Data],COLUMNS($F:G)+3,FALSE),"Do not enter data")</calculatedColumnFormula>
    </tableColumn>
    <tableColumn id="10" xr3:uid="{00000000-0010-0000-0000-00000A000000}" name="GFS Level 3" dataDxfId="22">
      <calculatedColumnFormula>IFERROR(VLOOKUP(Government_revenues_table[[#This Row],[Clasificación según EFP]],[1]!Table6_GFS_codes_classification[#Data],COLUMNS($F:H)+3,FALSE),"Do not enter data")</calculatedColumnFormula>
    </tableColumn>
    <tableColumn id="7" xr3:uid="{00000000-0010-0000-0000-000007000000}" name="GFS Level 4" dataDxfId="21">
      <calculatedColumnFormula>IFERROR(VLOOKUP(Government_revenues_table[[#This Row],[Clasificación según EFP]],[1]!Table6_GFS_codes_classification[#Data],COLUMNS($F:I)+3,FALSE),"Do not enter data")</calculatedColumnFormula>
    </tableColumn>
    <tableColumn id="1" xr3:uid="{00000000-0010-0000-0000-000001000000}" name="Clasificación según EFP" dataDxfId="20"/>
    <tableColumn id="11" xr3:uid="{00000000-0010-0000-0000-00000B000000}" name="Sector" dataDxfId="19"/>
    <tableColumn id="3" xr3:uid="{00000000-0010-0000-0000-000003000000}" name="Denominación del flujo de ingresos" dataDxfId="18"/>
    <tableColumn id="4" xr3:uid="{00000000-0010-0000-0000-000004000000}" name="Entidad gubernamental" dataDxfId="17"/>
    <tableColumn id="5" xr3:uid="{00000000-0010-0000-0000-000005000000}" name="Valor de ingresos" dataDxfId="16"/>
    <tableColumn id="2" xr3:uid="{00000000-0010-0000-0000-000002000000}" name="Moneda" dataDxfId="15"/>
  </tableColumns>
  <tableStyleInfo name="EITI Tab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10" displayName="Table10" ref="B14:N108" totalsRowShown="0" headerRowDxfId="14" dataDxfId="13">
  <autoFilter ref="B14:N108" xr:uid="{00000000-0009-0000-0100-000004000000}"/>
  <tableColumns count="13">
    <tableColumn id="7" xr3:uid="{00000000-0010-0000-0100-000007000000}" name="Sector" dataDxfId="12">
      <calculatedColumnFormula>VLOOKUP(C15,[1]!Companies[#Data],3,FALSE)</calculatedColumnFormula>
    </tableColumn>
    <tableColumn id="1" xr3:uid="{00000000-0010-0000-0100-000001000000}" name="Empresa" dataDxfId="11"/>
    <tableColumn id="3" xr3:uid="{00000000-0010-0000-0100-000003000000}" name="Entidad gubernamental" dataDxfId="10"/>
    <tableColumn id="4" xr3:uid="{00000000-0010-0000-0100-000004000000}" name="Denominación del flujo de ingresos" dataDxfId="9"/>
    <tableColumn id="5" xr3:uid="{00000000-0010-0000-0100-000005000000}" name="Se recauda sobre el proyecto (S/N)" dataDxfId="8"/>
    <tableColumn id="6" xr3:uid="{00000000-0010-0000-0100-000006000000}" name="Se informa por proyecto (S/N)" dataDxfId="7"/>
    <tableColumn id="2" xr3:uid="{00000000-0010-0000-0100-000002000000}" name="Nombre del proyecto" dataDxfId="6"/>
    <tableColumn id="13" xr3:uid="{00000000-0010-0000-0100-00000D000000}" name="Moneda de la información" dataDxfId="5"/>
    <tableColumn id="14" xr3:uid="{00000000-0010-0000-0100-00000E000000}" name="Valor de ingresos" dataDxfId="4"/>
    <tableColumn id="18" xr3:uid="{00000000-0010-0000-0100-000012000000}" name="Pago realizado en especie (S/N)" dataDxfId="3"/>
    <tableColumn id="8" xr3:uid="{00000000-0010-0000-0100-000008000000}" name="Volumen en especie (si corresponde)" dataDxfId="2"/>
    <tableColumn id="9" xr3:uid="{00000000-0010-0000-0100-000009000000}" name="Unidad (si corresponde)" dataDxfId="1"/>
    <tableColumn id="10" xr3:uid="{00000000-0010-0000-0100-00000A000000}" name="Comentarios" dataDxfId="0"/>
  </tableColumns>
  <tableStyleInfo name="EITI Tab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eiticolombia.gov.co/es/informes-eiti/informe-2020/cadena-valor/" TargetMode="External"/><Relationship Id="rId7" Type="http://schemas.openxmlformats.org/officeDocument/2006/relationships/vmlDrawing" Target="../drawings/vmlDrawing10.vml"/><Relationship Id="rId2" Type="http://schemas.openxmlformats.org/officeDocument/2006/relationships/hyperlink" Target="https://acmineria.com.co/economia/" TargetMode="External"/><Relationship Id="rId1" Type="http://schemas.openxmlformats.org/officeDocument/2006/relationships/hyperlink" Target="https://www.eiticolombia.gov.co/es/informes-eiti/informe-2020/cifras/" TargetMode="External"/><Relationship Id="rId6" Type="http://schemas.openxmlformats.org/officeDocument/2006/relationships/printerSettings" Target="../printerSettings/printerSettings10.bin"/><Relationship Id="rId5" Type="http://schemas.openxmlformats.org/officeDocument/2006/relationships/hyperlink" Target="https://www.anh.gov.co/es/operaciones-y-regal%C3%ADas/datos-y-estadisticas/" TargetMode="External"/><Relationship Id="rId4" Type="http://schemas.openxmlformats.org/officeDocument/2006/relationships/hyperlink" Target="https://www.anh.gov.co/es/operaciones-y-regal%C3%ADas/datos-y-estadisticas/" TargetMode="Externa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eiticolombia.gov.co/es/informes-eiti/informe-2020/informe-cotejo/" TargetMode="External"/><Relationship Id="rId2" Type="http://schemas.openxmlformats.org/officeDocument/2006/relationships/hyperlink" Target="https://www.eiticolombia.gov.co/es/informes-eiti/informe-2020/informe-cotejo/" TargetMode="External"/><Relationship Id="rId1" Type="http://schemas.openxmlformats.org/officeDocument/2006/relationships/hyperlink" Target="https://eiticolombia.gov.co/es/datos-del-sector/" TargetMode="External"/><Relationship Id="rId5" Type="http://schemas.openxmlformats.org/officeDocument/2006/relationships/vmlDrawing" Target="../drawings/vmlDrawing12.vm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s://www.imf.org/external/np/sta/gfsm/" TargetMode="External"/><Relationship Id="rId7" Type="http://schemas.openxmlformats.org/officeDocument/2006/relationships/printerSettings" Target="../printerSettings/printerSettings13.bin"/><Relationship Id="rId2" Type="http://schemas.openxmlformats.org/officeDocument/2006/relationships/hyperlink" Target="https://eiti.org/document/standard" TargetMode="External"/><Relationship Id="rId1" Type="http://schemas.openxmlformats.org/officeDocument/2006/relationships/hyperlink" Target="https://eiti.org/document/standard" TargetMode="External"/><Relationship Id="rId6" Type="http://schemas.openxmlformats.org/officeDocument/2006/relationships/hyperlink" Target="https://eiti.org/es/documento/plantilla-datos-resumidos-eiti" TargetMode="External"/><Relationship Id="rId5" Type="http://schemas.openxmlformats.org/officeDocument/2006/relationships/hyperlink" Target="mailto:data@eiti.org" TargetMode="External"/><Relationship Id="rId4" Type="http://schemas.openxmlformats.org/officeDocument/2006/relationships/hyperlink" Target="https://eiti.org/es/documento/plantilla-datos-resumidos-del-eiti" TargetMode="External"/><Relationship Id="rId9" Type="http://schemas.openxmlformats.org/officeDocument/2006/relationships/table" Target="../tables/table1.xml"/></Relationships>
</file>

<file path=xl/worksheets/_rels/sheet14.xml.rels><?xml version="1.0" encoding="UTF-8" standalone="yes"?>
<Relationships xmlns="http://schemas.openxmlformats.org/package/2006/relationships"><Relationship Id="rId3" Type="http://schemas.openxmlformats.org/officeDocument/2006/relationships/hyperlink" Target="https://eiti.org/es/documento/el-estandar-eiti-2019" TargetMode="External"/><Relationship Id="rId7" Type="http://schemas.openxmlformats.org/officeDocument/2006/relationships/table" Target="../tables/table2.xml"/><Relationship Id="rId2" Type="http://schemas.openxmlformats.org/officeDocument/2006/relationships/hyperlink" Target="https://eiti.org/document/standard" TargetMode="External"/><Relationship Id="rId1" Type="http://schemas.openxmlformats.org/officeDocument/2006/relationships/hyperlink" Target="mailto:data@eiti.org" TargetMode="External"/><Relationship Id="rId6" Type="http://schemas.openxmlformats.org/officeDocument/2006/relationships/printerSettings" Target="../printerSettings/printerSettings14.bin"/><Relationship Id="rId5" Type="http://schemas.openxmlformats.org/officeDocument/2006/relationships/hyperlink" Target="https://eiti.org/es/documento/plantilla-datos-resumidos-eiti" TargetMode="External"/><Relationship Id="rId4" Type="http://schemas.openxmlformats.org/officeDocument/2006/relationships/hyperlink" Target="mailto:data@eiti.org"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www.eiticolombia.gov.co/es/informes-eiti/informe-2020/gestion-distribucion/" TargetMode="External"/><Relationship Id="rId1" Type="http://schemas.openxmlformats.org/officeDocument/2006/relationships/hyperlink" Target="https://www.eiticolombia.gov.co/es/informes-eiti/informe-2020/gestion-distribucion/" TargetMode="External"/><Relationship Id="rId4" Type="http://schemas.openxmlformats.org/officeDocument/2006/relationships/vmlDrawing" Target="../drawings/vmlDrawing13.vml"/></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printerSettings" Target="../printerSettings/printerSettings19.bin"/><Relationship Id="rId1" Type="http://schemas.openxmlformats.org/officeDocument/2006/relationships/hyperlink" Target="https://www.eiticolombia.gov.co/es/informes-eiti/informe-2020/cifra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banrep.gov.co/es/estadisticas/trm" TargetMode="External"/><Relationship Id="rId3" Type="http://schemas.openxmlformats.org/officeDocument/2006/relationships/hyperlink" Target="https://eiti.org/document/standard" TargetMode="External"/><Relationship Id="rId7" Type="http://schemas.openxmlformats.org/officeDocument/2006/relationships/hyperlink" Target="https://funcionpublica.gov.co/eva/gestornormativo/norma.php?i=56882" TargetMode="External"/><Relationship Id="rId2" Type="http://schemas.openxmlformats.org/officeDocument/2006/relationships/hyperlink" Target="https://eiti.org/document/standard" TargetMode="External"/><Relationship Id="rId1" Type="http://schemas.openxmlformats.org/officeDocument/2006/relationships/hyperlink" Target="https://en.wikipedia.org/wiki/ISO_4217" TargetMode="External"/><Relationship Id="rId6" Type="http://schemas.openxmlformats.org/officeDocument/2006/relationships/hyperlink" Target="https://www.eiticolombia.gov.co/media/filer_public/28/30/2830a54b-ce0b-40a8-937d-4d988d8db22b/pagos_ambientales.pdf" TargetMode="External"/><Relationship Id="rId11" Type="http://schemas.openxmlformats.org/officeDocument/2006/relationships/vmlDrawing" Target="../drawings/vmlDrawing2.vml"/><Relationship Id="rId5" Type="http://schemas.openxmlformats.org/officeDocument/2006/relationships/hyperlink" Target="https://www.eiticolombia.gov.co/es/" TargetMode="External"/><Relationship Id="rId10" Type="http://schemas.openxmlformats.org/officeDocument/2006/relationships/printerSettings" Target="../printerSettings/printerSettings2.bin"/><Relationship Id="rId4" Type="http://schemas.openxmlformats.org/officeDocument/2006/relationships/hyperlink" Target="https://www.eiticolombia.gov.co/es/informes-eiti/informe-2020/" TargetMode="External"/><Relationship Id="rId9" Type="http://schemas.openxmlformats.org/officeDocument/2006/relationships/hyperlink" Target="mailto:lroa@minenergia.gov.co" TargetMode="External"/></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hyperlink" Target="https://eiticolombia.gov.co/es/la-iniciativa/" TargetMode="External"/><Relationship Id="rId2" Type="http://schemas.openxmlformats.org/officeDocument/2006/relationships/hyperlink" Target="https://eiticolombia.gov.co/es/informes-eiti/" TargetMode="External"/><Relationship Id="rId1" Type="http://schemas.openxmlformats.org/officeDocument/2006/relationships/hyperlink" Target="https://eiticolombia.gov.co/es/informes-eiti/" TargetMode="External"/><Relationship Id="rId5" Type="http://schemas.openxmlformats.org/officeDocument/2006/relationships/vmlDrawing" Target="../drawings/vmlDrawing20.vml"/><Relationship Id="rId4"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hyperlink" Target="https://eiticolombia.gov.co/es/informes-eiti/informe-2020/contratos/" TargetMode="External"/><Relationship Id="rId3" Type="http://schemas.openxmlformats.org/officeDocument/2006/relationships/hyperlink" Target="https://www.anm.gov.co/sites/default/files/DocumentosAnm/cartilla_de_mineria_final.pdf" TargetMode="External"/><Relationship Id="rId7" Type="http://schemas.openxmlformats.org/officeDocument/2006/relationships/hyperlink" Target="https://eiticolombia.gov.co/es/informes-eiti/informe-2020/marco-institucional/" TargetMode="External"/><Relationship Id="rId2" Type="http://schemas.openxmlformats.org/officeDocument/2006/relationships/hyperlink" Target="https://www.dian.gov.co/Prensa/Aprendelo-en-un-DIAN-X3/Paginas/Paso-a-Paso-para-diligenciar-Devolucion-por-Impuesto-Renta-y-Complementarios-Parte1.aspx" TargetMode="External"/><Relationship Id="rId1" Type="http://schemas.openxmlformats.org/officeDocument/2006/relationships/hyperlink" Target="https://www.anm.gov.co/sites/default/files/DocumentosAnm/cartilla_de_mineria_final.pdf" TargetMode="External"/><Relationship Id="rId6" Type="http://schemas.openxmlformats.org/officeDocument/2006/relationships/hyperlink" Target="https://www1.upme.gov.co/Paginas/planes.aspx" TargetMode="External"/><Relationship Id="rId11" Type="http://schemas.openxmlformats.org/officeDocument/2006/relationships/vmlDrawing" Target="../drawings/vmlDrawing3.vml"/><Relationship Id="rId5" Type="http://schemas.openxmlformats.org/officeDocument/2006/relationships/hyperlink" Target="https://www1.upme.gov.co/Paginas/planes.aspx" TargetMode="External"/><Relationship Id="rId10" Type="http://schemas.openxmlformats.org/officeDocument/2006/relationships/printerSettings" Target="../printerSettings/printerSettings3.bin"/><Relationship Id="rId4" Type="http://schemas.openxmlformats.org/officeDocument/2006/relationships/hyperlink" Target="https://www.dian.gov.co/Prensa/Aprendelo-en-un-DIAN-X3/Paginas/Paso-a-Paso-para-diligenciar-Devolucion-por-Impuesto-Renta-y-Complementarios-Parte1.aspx" TargetMode="External"/><Relationship Id="rId9" Type="http://schemas.openxmlformats.org/officeDocument/2006/relationships/hyperlink" Target="https://www.anm.gov.co/?q=Titulos_otorgados_ANM"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hyperlink" Target="https://www.anm.gov.co/?q=Titulos_otorgados_ANM"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vmlDrawing" Target="../drawings/vmlDrawing7.vml"/><Relationship Id="rId3" Type="http://schemas.openxmlformats.org/officeDocument/2006/relationships/hyperlink" Target="https://www.dian.gov.co/impuestos/RUB/Paginas/Inicio.aspx" TargetMode="External"/><Relationship Id="rId7" Type="http://schemas.openxmlformats.org/officeDocument/2006/relationships/printerSettings" Target="../printerSettings/printerSettings7.bin"/><Relationship Id="rId2" Type="http://schemas.openxmlformats.org/officeDocument/2006/relationships/hyperlink" Target="https://www.dian.gov.co/impuestos/RUB/Documents/Abece-Registro-Beneficiarios-Finales-RUB.pdf" TargetMode="External"/><Relationship Id="rId1" Type="http://schemas.openxmlformats.org/officeDocument/2006/relationships/hyperlink" Target="https://www.dian.gov.co/impuestos/RUB/Documents/Abece-Registro-Beneficiarios-Finales-RUB.pdf" TargetMode="External"/><Relationship Id="rId6" Type="http://schemas.openxmlformats.org/officeDocument/2006/relationships/hyperlink" Target="https://www.dian.gov.co/impuestos/RUB/Paginas/Inicio.aspx" TargetMode="External"/><Relationship Id="rId5" Type="http://schemas.openxmlformats.org/officeDocument/2006/relationships/hyperlink" Target="https://www.dian.gov.co/impuestos/RUB/Paginas/Inicio.aspx" TargetMode="External"/><Relationship Id="rId4" Type="http://schemas.openxmlformats.org/officeDocument/2006/relationships/hyperlink" Target="https://www.dian.gov.co/impuestos/RUB/Paginas/Inicio.aspx" TargetMode="Externa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8.bin"/><Relationship Id="rId1" Type="http://schemas.openxmlformats.org/officeDocument/2006/relationships/hyperlink" Target="https://www.minhacienda.gov.co/webcenter/portal/EntidadesFinancieras/pages_EntidadesFinancieras/PoliticaFiscal/reglafiscal/reglafiscal2021"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9.bin"/><Relationship Id="rId1" Type="http://schemas.openxmlformats.org/officeDocument/2006/relationships/hyperlink" Target="https://www.anh.gov.co/es/hidrocarburos/contratos-y-reglamentaci%C3%B3n/exploraci%C3%B3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47"/>
  <sheetViews>
    <sheetView showGridLines="0" topLeftCell="A27" workbookViewId="0">
      <selection activeCell="G34" sqref="G34"/>
    </sheetView>
  </sheetViews>
  <sheetFormatPr defaultColWidth="4" defaultRowHeight="24" customHeight="1"/>
  <cols>
    <col min="1" max="1" width="4" style="6"/>
    <col min="2" max="2" width="4" style="6" hidden="1" customWidth="1"/>
    <col min="3" max="3" width="76.5" style="6" customWidth="1"/>
    <col min="4" max="4" width="2.625" style="6" customWidth="1"/>
    <col min="5" max="5" width="56" style="6" customWidth="1"/>
    <col min="6" max="6" width="2.625" style="6" customWidth="1"/>
    <col min="7" max="7" width="50.5" style="6" customWidth="1"/>
    <col min="8" max="16384" width="4" style="6"/>
  </cols>
  <sheetData>
    <row r="1" spans="2:7" ht="15.75" customHeight="1">
      <c r="B1" s="181"/>
      <c r="C1" s="157"/>
      <c r="D1" s="181"/>
      <c r="E1" s="181"/>
      <c r="F1" s="181"/>
      <c r="G1" s="181"/>
    </row>
    <row r="2" spans="2:7" ht="15.75">
      <c r="B2" s="181"/>
      <c r="C2" s="181"/>
      <c r="D2" s="181"/>
      <c r="E2" s="181"/>
      <c r="F2" s="181"/>
      <c r="G2" s="181"/>
    </row>
    <row r="3" spans="2:7" ht="15.75">
      <c r="B3" s="181"/>
      <c r="C3" s="181"/>
      <c r="D3" s="181"/>
      <c r="E3" s="182"/>
      <c r="F3" s="181"/>
      <c r="G3" s="182"/>
    </row>
    <row r="4" spans="2:7" ht="15.75">
      <c r="B4" s="181"/>
      <c r="C4" s="181"/>
      <c r="D4" s="181"/>
      <c r="E4" s="182" t="s">
        <v>0</v>
      </c>
      <c r="F4" s="181"/>
      <c r="G4" s="183" t="s">
        <v>1</v>
      </c>
    </row>
    <row r="5" spans="2:7" ht="15.75">
      <c r="B5" s="181"/>
      <c r="C5" s="181"/>
      <c r="D5" s="181"/>
      <c r="E5" s="181"/>
      <c r="F5" s="181"/>
      <c r="G5" s="181"/>
    </row>
    <row r="6" spans="2:7" ht="3.75" customHeight="1">
      <c r="B6" s="181"/>
      <c r="C6" s="181"/>
      <c r="D6" s="181"/>
      <c r="E6" s="181"/>
      <c r="F6" s="181"/>
      <c r="G6" s="181"/>
    </row>
    <row r="7" spans="2:7" ht="3.75" customHeight="1">
      <c r="B7" s="181"/>
      <c r="C7" s="181"/>
      <c r="D7" s="181"/>
      <c r="E7" s="181"/>
      <c r="F7" s="181"/>
      <c r="G7" s="181"/>
    </row>
    <row r="8" spans="2:7" ht="15.75">
      <c r="B8" s="181"/>
      <c r="C8" s="181"/>
      <c r="D8" s="181"/>
      <c r="E8" s="181"/>
      <c r="F8" s="181"/>
      <c r="G8" s="181"/>
    </row>
    <row r="9" spans="2:7" ht="15.75">
      <c r="B9" s="181"/>
      <c r="C9" s="221"/>
      <c r="D9" s="222"/>
      <c r="E9" s="222"/>
      <c r="F9" s="223"/>
      <c r="G9" s="223"/>
    </row>
    <row r="10" spans="2:7">
      <c r="B10" s="181"/>
      <c r="C10" s="308" t="s">
        <v>2</v>
      </c>
      <c r="D10" s="309"/>
      <c r="E10" s="309"/>
      <c r="F10" s="184"/>
      <c r="G10" s="184"/>
    </row>
    <row r="11" spans="2:7" ht="16.5">
      <c r="B11" s="181"/>
      <c r="C11" s="310" t="s">
        <v>3</v>
      </c>
      <c r="D11" s="311"/>
      <c r="E11" s="311"/>
      <c r="F11" s="312"/>
      <c r="G11" s="312"/>
    </row>
    <row r="12" spans="2:7" ht="16.5">
      <c r="B12" s="181"/>
      <c r="C12" s="313"/>
      <c r="D12" s="314"/>
      <c r="E12" s="314"/>
      <c r="F12" s="312"/>
      <c r="G12" s="312"/>
    </row>
    <row r="13" spans="2:7" ht="16.5">
      <c r="B13" s="181"/>
      <c r="C13" s="315" t="s">
        <v>4</v>
      </c>
      <c r="D13" s="314"/>
      <c r="E13" s="314"/>
      <c r="F13" s="312"/>
      <c r="G13" s="312"/>
    </row>
    <row r="14" spans="2:7" ht="16.5">
      <c r="B14" s="181"/>
      <c r="C14" s="325"/>
      <c r="D14" s="325"/>
      <c r="E14" s="325"/>
      <c r="F14" s="312"/>
      <c r="G14" s="312"/>
    </row>
    <row r="15" spans="2:7" ht="16.5">
      <c r="B15" s="181"/>
      <c r="C15" s="316"/>
      <c r="D15" s="316"/>
      <c r="E15" s="316"/>
      <c r="F15" s="312"/>
      <c r="G15" s="312"/>
    </row>
    <row r="16" spans="2:7" ht="16.5">
      <c r="B16" s="181"/>
      <c r="C16" s="317" t="s">
        <v>5</v>
      </c>
      <c r="D16" s="318"/>
      <c r="E16" s="318"/>
      <c r="F16" s="312"/>
      <c r="G16" s="312"/>
    </row>
    <row r="17" spans="2:7" ht="16.5">
      <c r="B17" s="181"/>
      <c r="C17" s="319" t="s">
        <v>6</v>
      </c>
      <c r="D17" s="318"/>
      <c r="E17" s="318"/>
      <c r="F17" s="312"/>
      <c r="G17" s="312"/>
    </row>
    <row r="18" spans="2:7" ht="16.5">
      <c r="B18" s="181"/>
      <c r="C18" s="319" t="s">
        <v>7</v>
      </c>
      <c r="D18" s="318"/>
      <c r="E18" s="318"/>
      <c r="F18" s="312"/>
      <c r="G18" s="312"/>
    </row>
    <row r="19" spans="2:7" ht="32.1" customHeight="1">
      <c r="B19" s="181"/>
      <c r="C19" s="326" t="s">
        <v>8</v>
      </c>
      <c r="D19" s="326"/>
      <c r="E19" s="326"/>
      <c r="F19" s="312"/>
      <c r="G19" s="312"/>
    </row>
    <row r="20" spans="2:7" ht="32.25" customHeight="1">
      <c r="B20" s="181"/>
      <c r="C20" s="326" t="s">
        <v>9</v>
      </c>
      <c r="D20" s="326"/>
      <c r="E20" s="326"/>
      <c r="F20" s="312"/>
      <c r="G20" s="312"/>
    </row>
    <row r="21" spans="2:7" ht="16.5">
      <c r="B21" s="181"/>
      <c r="C21" s="318"/>
      <c r="D21" s="318"/>
      <c r="E21" s="318"/>
      <c r="F21" s="312"/>
      <c r="G21" s="312"/>
    </row>
    <row r="22" spans="2:7" ht="16.5">
      <c r="B22" s="181"/>
      <c r="C22" s="317" t="s">
        <v>10</v>
      </c>
      <c r="D22" s="319"/>
      <c r="E22" s="319"/>
      <c r="F22" s="312"/>
      <c r="G22" s="312"/>
    </row>
    <row r="23" spans="2:7" ht="16.5">
      <c r="B23" s="181"/>
      <c r="C23" s="320"/>
      <c r="D23" s="320"/>
      <c r="E23" s="320"/>
      <c r="F23" s="312"/>
      <c r="G23" s="312"/>
    </row>
    <row r="24" spans="2:7" ht="16.5">
      <c r="B24" s="181"/>
      <c r="C24" s="401" t="s">
        <v>11</v>
      </c>
      <c r="D24" s="401"/>
      <c r="E24" s="401"/>
      <c r="F24" s="401"/>
      <c r="G24" s="401"/>
    </row>
    <row r="25" spans="2:7" s="101" customFormat="1" ht="15.75">
      <c r="B25" s="185"/>
      <c r="C25" s="158"/>
      <c r="D25" s="158"/>
      <c r="E25" s="159"/>
      <c r="F25" s="185"/>
      <c r="G25" s="185"/>
    </row>
    <row r="26" spans="2:7" ht="31.5">
      <c r="B26" s="181"/>
      <c r="C26" s="100" t="s">
        <v>12</v>
      </c>
      <c r="D26" s="181"/>
      <c r="E26" s="160" t="s">
        <v>13</v>
      </c>
      <c r="F26" s="181"/>
      <c r="G26" s="103" t="s">
        <v>14</v>
      </c>
    </row>
    <row r="27" spans="2:7" s="101" customFormat="1" ht="15.75">
      <c r="B27" s="185"/>
      <c r="C27" s="161"/>
      <c r="D27" s="185"/>
      <c r="E27" s="161"/>
      <c r="F27" s="185"/>
      <c r="G27" s="161"/>
    </row>
    <row r="28" spans="2:7" ht="15.75">
      <c r="B28" s="181"/>
      <c r="C28" s="155" t="s">
        <v>15</v>
      </c>
      <c r="D28" s="156"/>
      <c r="E28" s="162"/>
      <c r="F28" s="184"/>
      <c r="G28" s="184"/>
    </row>
    <row r="29" spans="2:7" ht="15.75">
      <c r="B29" s="181"/>
      <c r="C29" s="230"/>
      <c r="D29" s="230"/>
      <c r="E29" s="163"/>
      <c r="F29" s="181"/>
      <c r="G29" s="181"/>
    </row>
    <row r="30" spans="2:7" ht="15.75">
      <c r="B30" s="181"/>
      <c r="C30" s="181"/>
      <c r="D30" s="181"/>
      <c r="E30" s="181"/>
      <c r="F30" s="181"/>
      <c r="G30" s="181"/>
    </row>
    <row r="31" spans="2:7" ht="15.75" customHeight="1">
      <c r="B31" s="181"/>
      <c r="C31" s="164" t="s">
        <v>16</v>
      </c>
      <c r="D31" s="165"/>
      <c r="E31" s="166" t="s">
        <v>17</v>
      </c>
      <c r="F31" s="167"/>
      <c r="G31" s="224" t="s">
        <v>18</v>
      </c>
    </row>
    <row r="32" spans="2:7" ht="43.5" customHeight="1">
      <c r="B32" s="181"/>
      <c r="C32" s="168" t="s">
        <v>19</v>
      </c>
      <c r="D32" s="165"/>
      <c r="E32" s="169" t="s">
        <v>20</v>
      </c>
      <c r="F32" s="170"/>
      <c r="G32" s="171" t="s">
        <v>21</v>
      </c>
    </row>
    <row r="33" spans="1:7" ht="45" customHeight="1">
      <c r="A33" s="181"/>
      <c r="B33" s="181"/>
      <c r="C33" s="168" t="s">
        <v>22</v>
      </c>
      <c r="D33" s="165"/>
      <c r="E33" s="172" t="s">
        <v>23</v>
      </c>
      <c r="F33" s="170"/>
      <c r="G33" s="171" t="s">
        <v>24</v>
      </c>
    </row>
    <row r="34" spans="1:7" ht="24" customHeight="1">
      <c r="A34" s="181"/>
      <c r="B34" s="181"/>
      <c r="C34" s="168" t="s">
        <v>25</v>
      </c>
      <c r="D34" s="165"/>
      <c r="E34" s="169" t="s">
        <v>26</v>
      </c>
      <c r="F34" s="170"/>
      <c r="G34" s="171"/>
    </row>
    <row r="35" spans="1:7" ht="48" customHeight="1">
      <c r="A35" s="181"/>
      <c r="B35" s="181"/>
      <c r="C35" s="173" t="s">
        <v>27</v>
      </c>
      <c r="D35" s="165"/>
      <c r="E35" s="174" t="s">
        <v>28</v>
      </c>
      <c r="F35" s="175"/>
      <c r="G35" s="176"/>
    </row>
    <row r="36" spans="1:7" ht="12" customHeight="1">
      <c r="A36" s="181"/>
      <c r="B36" s="181"/>
      <c r="C36" s="181"/>
      <c r="D36" s="181"/>
      <c r="E36" s="181"/>
      <c r="F36" s="181"/>
      <c r="G36" s="181"/>
    </row>
    <row r="37" spans="1:7" ht="15.75">
      <c r="A37" s="181"/>
      <c r="B37" s="181"/>
      <c r="C37" s="230"/>
      <c r="D37" s="230"/>
      <c r="E37" s="230"/>
      <c r="F37" s="230"/>
      <c r="G37" s="181"/>
    </row>
    <row r="38" spans="1:7" ht="15.75">
      <c r="A38" s="181"/>
      <c r="B38" s="181"/>
      <c r="C38" s="227" t="s">
        <v>29</v>
      </c>
      <c r="D38" s="177"/>
      <c r="E38" s="178"/>
      <c r="F38" s="177"/>
      <c r="G38" s="177"/>
    </row>
    <row r="39" spans="1:7" ht="15.75">
      <c r="A39" s="181"/>
      <c r="B39" s="181"/>
      <c r="C39" s="324" t="s">
        <v>30</v>
      </c>
      <c r="D39" s="324"/>
      <c r="E39" s="324"/>
      <c r="F39" s="324"/>
      <c r="G39" s="324"/>
    </row>
    <row r="40" spans="1:7" ht="15.75">
      <c r="A40" s="181"/>
      <c r="B40" s="229" t="s">
        <v>31</v>
      </c>
      <c r="C40" s="226" t="s">
        <v>32</v>
      </c>
      <c r="D40" s="229"/>
      <c r="E40" s="130"/>
      <c r="F40" s="229"/>
      <c r="G40" s="131"/>
    </row>
    <row r="41" spans="1:7" ht="15.75">
      <c r="A41" s="181"/>
      <c r="B41" s="181"/>
      <c r="C41" s="181"/>
      <c r="D41" s="181"/>
      <c r="E41" s="181"/>
      <c r="F41" s="181"/>
      <c r="G41" s="181"/>
    </row>
    <row r="42" spans="1:7" ht="15.75">
      <c r="A42" s="181"/>
      <c r="B42" s="181"/>
      <c r="C42" s="181"/>
      <c r="D42" s="181"/>
      <c r="E42" s="181"/>
      <c r="F42" s="181"/>
      <c r="G42" s="181"/>
    </row>
    <row r="43" spans="1:7" ht="15.75">
      <c r="A43" s="181"/>
      <c r="B43" s="181"/>
      <c r="C43" s="181"/>
      <c r="D43" s="181"/>
      <c r="E43" s="181"/>
      <c r="F43" s="181"/>
      <c r="G43" s="181"/>
    </row>
    <row r="44" spans="1:7" ht="15.75">
      <c r="A44" s="181"/>
      <c r="B44" s="181"/>
      <c r="C44" s="181"/>
      <c r="D44" s="181"/>
      <c r="E44" s="181"/>
      <c r="F44" s="181"/>
      <c r="G44" s="181"/>
    </row>
    <row r="45" spans="1:7" ht="15.75">
      <c r="A45" s="181"/>
      <c r="B45" s="181"/>
      <c r="C45" s="181"/>
      <c r="D45" s="181"/>
      <c r="E45" s="181"/>
      <c r="F45" s="181"/>
      <c r="G45" s="181"/>
    </row>
    <row r="46" spans="1:7" ht="15.75">
      <c r="A46" s="181"/>
      <c r="B46" s="181"/>
      <c r="C46" s="181"/>
      <c r="D46" s="181"/>
      <c r="E46" s="181"/>
      <c r="F46" s="181"/>
      <c r="G46" s="181"/>
    </row>
    <row r="47" spans="1:7" ht="24" customHeight="1">
      <c r="A47" s="181"/>
      <c r="B47" s="181"/>
      <c r="C47" s="181"/>
      <c r="D47" s="181"/>
      <c r="E47" s="181"/>
      <c r="F47" s="181"/>
      <c r="G47" s="181"/>
    </row>
  </sheetData>
  <mergeCells count="5">
    <mergeCell ref="C39:G39"/>
    <mergeCell ref="C14:E14"/>
    <mergeCell ref="C19:E19"/>
    <mergeCell ref="C20:E20"/>
    <mergeCell ref="C24:G24"/>
  </mergeCells>
  <pageMargins left="0.7" right="0.7" top="0.75" bottom="0.75" header="0.3" footer="0.3"/>
  <pageSetup paperSize="9" orientation="portrait" r:id="rId1"/>
  <headerFooter>
    <oddHeader>&amp;C&amp;"Calibri (Body),Regular"&amp;48&amp;K00-028&amp;G</oddHead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KJ27"/>
  <sheetViews>
    <sheetView topLeftCell="A22" zoomScale="118" zoomScaleNormal="118" zoomScalePageLayoutView="118" workbookViewId="0">
      <selection activeCell="H27" sqref="H27"/>
    </sheetView>
  </sheetViews>
  <sheetFormatPr defaultColWidth="10.5" defaultRowHeight="15.75"/>
  <cols>
    <col min="1" max="1" width="15.625" customWidth="1"/>
    <col min="2" max="2" width="29.625" customWidth="1"/>
    <col min="3" max="3" width="3" customWidth="1"/>
    <col min="4" max="4" width="38.5" customWidth="1"/>
    <col min="5" max="5" width="3" customWidth="1"/>
    <col min="6" max="6" width="29.5" customWidth="1"/>
    <col min="7" max="7" width="3" customWidth="1"/>
    <col min="8" max="8" width="29.5" customWidth="1"/>
    <col min="9" max="9" width="3"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296" ht="26.25">
      <c r="A1" s="2" t="s">
        <v>323</v>
      </c>
    </row>
    <row r="3" spans="1:296" s="28" customFormat="1" ht="157.5">
      <c r="A3" s="29" t="s">
        <v>324</v>
      </c>
      <c r="B3" s="30" t="s">
        <v>325</v>
      </c>
      <c r="C3" s="31"/>
      <c r="D3" s="10" t="s">
        <v>155</v>
      </c>
      <c r="E3" s="31"/>
      <c r="F3" s="32"/>
      <c r="G3" s="31"/>
      <c r="H3" s="32"/>
      <c r="I3" s="31"/>
      <c r="J3" s="202"/>
      <c r="L3" s="203"/>
      <c r="N3" s="203"/>
      <c r="P3" s="203"/>
      <c r="R3" s="203"/>
    </row>
    <row r="4" spans="1:296" s="3" customFormat="1" ht="19.5">
      <c r="B4" s="4"/>
      <c r="D4" s="4"/>
      <c r="F4" s="4"/>
      <c r="H4" s="4"/>
      <c r="J4" s="5"/>
      <c r="L4" s="5"/>
    </row>
    <row r="5" spans="1:296" s="3" customFormat="1" ht="78">
      <c r="B5" s="4" t="s">
        <v>110</v>
      </c>
      <c r="D5" s="82" t="s">
        <v>111</v>
      </c>
      <c r="E5" s="40"/>
      <c r="F5" s="82" t="s">
        <v>112</v>
      </c>
      <c r="G5" s="40"/>
      <c r="H5" s="82" t="s">
        <v>113</v>
      </c>
      <c r="I5" s="47"/>
      <c r="J5" s="41" t="s">
        <v>157</v>
      </c>
      <c r="K5" s="26"/>
      <c r="L5" s="27" t="s">
        <v>158</v>
      </c>
      <c r="M5" s="26"/>
      <c r="N5" s="27" t="s">
        <v>116</v>
      </c>
      <c r="O5" s="26"/>
      <c r="P5" s="27" t="s">
        <v>117</v>
      </c>
      <c r="Q5" s="26"/>
      <c r="R5" s="27" t="s">
        <v>159</v>
      </c>
      <c r="S5" s="26"/>
    </row>
    <row r="6" spans="1:296" s="3" customFormat="1" ht="19.5">
      <c r="B6" s="4"/>
      <c r="D6" s="4"/>
      <c r="F6" s="4"/>
      <c r="H6" s="4"/>
      <c r="J6" s="5"/>
      <c r="L6" s="5"/>
      <c r="N6" s="5"/>
      <c r="P6" s="5"/>
      <c r="R6" s="5"/>
    </row>
    <row r="7" spans="1:296" s="28" customFormat="1" ht="47.25">
      <c r="A7" s="37" t="s">
        <v>160</v>
      </c>
      <c r="B7" s="225" t="s">
        <v>326</v>
      </c>
      <c r="D7" s="82" t="s">
        <v>59</v>
      </c>
      <c r="F7" s="38"/>
      <c r="H7" s="38"/>
      <c r="J7" s="211"/>
    </row>
    <row r="8" spans="1:296" s="3" customFormat="1" ht="19.5">
      <c r="B8" s="4"/>
      <c r="D8" s="4"/>
      <c r="F8" s="4"/>
      <c r="H8" s="4"/>
      <c r="J8" s="5"/>
      <c r="L8" s="5"/>
      <c r="N8" s="5"/>
      <c r="P8" s="5"/>
      <c r="R8" s="5"/>
    </row>
    <row r="9" spans="1:296" s="6" customFormat="1" ht="53.25" customHeight="1">
      <c r="A9" s="204"/>
      <c r="B9" s="23" t="s">
        <v>327</v>
      </c>
      <c r="C9" s="205"/>
      <c r="D9" s="212"/>
      <c r="E9" s="205"/>
      <c r="F9" s="212"/>
      <c r="G9" s="206"/>
      <c r="H9" s="212"/>
      <c r="I9" s="206"/>
      <c r="J9" s="213"/>
      <c r="K9" s="207"/>
      <c r="L9" s="213"/>
      <c r="M9" s="207"/>
      <c r="N9" s="213"/>
      <c r="O9" s="207"/>
      <c r="P9" s="213"/>
      <c r="Q9" s="207"/>
      <c r="R9" s="213"/>
      <c r="S9" s="207"/>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1"/>
      <c r="AY9" s="181"/>
      <c r="AZ9" s="181"/>
      <c r="BA9" s="181"/>
      <c r="BB9" s="181"/>
      <c r="BC9" s="181"/>
      <c r="BD9" s="181"/>
      <c r="BE9" s="181"/>
      <c r="BF9" s="181"/>
      <c r="BG9" s="181"/>
      <c r="BH9" s="181"/>
      <c r="BI9" s="181"/>
      <c r="BJ9" s="181"/>
      <c r="BK9" s="181"/>
      <c r="BL9" s="181"/>
      <c r="BM9" s="181"/>
      <c r="BN9" s="181"/>
      <c r="BO9" s="181"/>
      <c r="BP9" s="181"/>
      <c r="BQ9" s="181"/>
      <c r="BR9" s="181"/>
      <c r="BS9" s="181"/>
      <c r="BT9" s="181"/>
      <c r="BU9" s="181"/>
      <c r="BV9" s="181"/>
      <c r="BW9" s="181"/>
      <c r="BX9" s="181"/>
      <c r="BY9" s="181"/>
      <c r="BZ9" s="181"/>
      <c r="CA9" s="181"/>
      <c r="CB9" s="181"/>
      <c r="CC9" s="181"/>
      <c r="CD9" s="181"/>
      <c r="CE9" s="181"/>
      <c r="CF9" s="181"/>
      <c r="CG9" s="181"/>
      <c r="CH9" s="181"/>
      <c r="CI9" s="181"/>
      <c r="CJ9" s="181"/>
      <c r="CK9" s="181"/>
      <c r="CL9" s="181"/>
      <c r="CM9" s="181"/>
      <c r="CN9" s="181"/>
      <c r="CO9" s="181"/>
      <c r="CP9" s="181"/>
      <c r="CQ9" s="181"/>
      <c r="CR9" s="181"/>
      <c r="CS9" s="181"/>
      <c r="CT9" s="181"/>
      <c r="CU9" s="181"/>
      <c r="CV9" s="181"/>
      <c r="CW9" s="181"/>
      <c r="CX9" s="181"/>
      <c r="CY9" s="181"/>
      <c r="CZ9" s="181"/>
      <c r="DA9" s="181"/>
      <c r="DB9" s="181"/>
      <c r="DC9" s="181"/>
      <c r="DD9" s="181"/>
      <c r="DE9" s="181"/>
      <c r="DF9" s="181"/>
      <c r="DG9" s="181"/>
      <c r="DH9" s="181"/>
      <c r="DI9" s="181"/>
      <c r="DJ9" s="181"/>
      <c r="DK9" s="181"/>
      <c r="DL9" s="181"/>
      <c r="DM9" s="181"/>
      <c r="DN9" s="181"/>
      <c r="DO9" s="181"/>
      <c r="DP9" s="181"/>
      <c r="DQ9" s="181"/>
      <c r="DR9" s="181"/>
      <c r="DS9" s="181"/>
      <c r="DT9" s="181"/>
      <c r="DU9" s="181"/>
      <c r="DV9" s="181"/>
      <c r="DW9" s="181"/>
      <c r="DX9" s="181"/>
      <c r="DY9" s="181"/>
      <c r="DZ9" s="181"/>
      <c r="EA9" s="181"/>
      <c r="EB9" s="181"/>
      <c r="EC9" s="181"/>
      <c r="ED9" s="181"/>
      <c r="EE9" s="181"/>
      <c r="EF9" s="181"/>
      <c r="EG9" s="181"/>
      <c r="EH9" s="181"/>
      <c r="EI9" s="181"/>
      <c r="EJ9" s="181"/>
      <c r="EK9" s="181"/>
      <c r="EL9" s="181"/>
      <c r="EM9" s="181"/>
      <c r="EN9" s="181"/>
      <c r="EO9" s="181"/>
      <c r="EP9" s="181"/>
      <c r="EQ9" s="181"/>
      <c r="ER9" s="181"/>
      <c r="ES9" s="181"/>
      <c r="ET9" s="181"/>
      <c r="EU9" s="181"/>
      <c r="EV9" s="181"/>
      <c r="EW9" s="181"/>
      <c r="EX9" s="181"/>
      <c r="EY9" s="181"/>
      <c r="EZ9" s="181"/>
      <c r="FA9" s="181"/>
      <c r="FB9" s="181"/>
      <c r="FC9" s="181"/>
      <c r="FD9" s="181"/>
      <c r="FE9" s="181"/>
      <c r="FF9" s="181"/>
      <c r="FG9" s="181"/>
      <c r="FH9" s="181"/>
      <c r="FI9" s="181"/>
      <c r="FJ9" s="181"/>
      <c r="FK9" s="181"/>
      <c r="FL9" s="181"/>
      <c r="FM9" s="181"/>
      <c r="FN9" s="181"/>
      <c r="FO9" s="181"/>
      <c r="FP9" s="181"/>
      <c r="FQ9" s="181"/>
      <c r="FR9" s="181"/>
      <c r="FS9" s="181"/>
      <c r="FT9" s="181"/>
      <c r="FU9" s="181"/>
      <c r="FV9" s="181"/>
      <c r="FW9" s="181"/>
      <c r="FX9" s="181"/>
      <c r="FY9" s="181"/>
      <c r="FZ9" s="181"/>
      <c r="GA9" s="181"/>
      <c r="GB9" s="181"/>
      <c r="GC9" s="181"/>
      <c r="GD9" s="181"/>
      <c r="GE9" s="181"/>
      <c r="GF9" s="181"/>
      <c r="GG9" s="181"/>
      <c r="GH9" s="181"/>
      <c r="GI9" s="181"/>
      <c r="GJ9" s="181"/>
      <c r="GK9" s="181"/>
      <c r="GL9" s="181"/>
      <c r="GM9" s="181"/>
      <c r="GN9" s="181"/>
      <c r="GO9" s="181"/>
      <c r="GP9" s="181"/>
      <c r="GQ9" s="181"/>
      <c r="GR9" s="181"/>
      <c r="GS9" s="181"/>
      <c r="GT9" s="181"/>
      <c r="GU9" s="181"/>
      <c r="GV9" s="181"/>
      <c r="GW9" s="181"/>
      <c r="GX9" s="181"/>
      <c r="GY9" s="181"/>
      <c r="GZ9" s="181"/>
      <c r="HA9" s="181"/>
      <c r="HB9" s="181"/>
      <c r="HC9" s="181"/>
      <c r="HD9" s="181"/>
      <c r="HE9" s="181"/>
      <c r="HF9" s="181"/>
      <c r="HG9" s="181"/>
      <c r="HH9" s="181"/>
      <c r="HI9" s="181"/>
      <c r="HJ9" s="181"/>
      <c r="HK9" s="181"/>
      <c r="HL9" s="181"/>
      <c r="HM9" s="181"/>
      <c r="HN9" s="181"/>
      <c r="HO9" s="181"/>
      <c r="HP9" s="181"/>
      <c r="HQ9" s="181"/>
      <c r="HR9" s="181"/>
      <c r="HS9" s="181"/>
      <c r="HT9" s="181"/>
      <c r="HU9" s="181"/>
      <c r="HV9" s="181"/>
      <c r="HW9" s="181"/>
      <c r="HX9" s="181"/>
      <c r="HY9" s="181"/>
      <c r="HZ9" s="181"/>
      <c r="IA9" s="181"/>
      <c r="IB9" s="181"/>
      <c r="IC9" s="181"/>
      <c r="ID9" s="181"/>
      <c r="IE9" s="181"/>
      <c r="IF9" s="181"/>
      <c r="IG9" s="181"/>
      <c r="IH9" s="181"/>
      <c r="II9" s="181"/>
      <c r="IJ9" s="181"/>
      <c r="IK9" s="181"/>
      <c r="IL9" s="181"/>
      <c r="IM9" s="181"/>
      <c r="IN9" s="181"/>
      <c r="IO9" s="181"/>
      <c r="IP9" s="181"/>
      <c r="IQ9" s="181"/>
      <c r="IR9" s="181"/>
      <c r="IS9" s="181"/>
      <c r="IT9" s="181"/>
      <c r="IU9" s="181"/>
      <c r="IV9" s="181"/>
      <c r="IW9" s="181"/>
      <c r="IX9" s="181"/>
      <c r="IY9" s="181"/>
      <c r="IZ9" s="181"/>
      <c r="JA9" s="181"/>
      <c r="JB9" s="181"/>
      <c r="JC9" s="181"/>
      <c r="JD9" s="181"/>
      <c r="JE9" s="181"/>
      <c r="JF9" s="181"/>
      <c r="JG9" s="181"/>
      <c r="JH9" s="181"/>
      <c r="JI9" s="181"/>
      <c r="JJ9" s="181"/>
      <c r="JK9" s="181"/>
      <c r="JL9" s="181"/>
      <c r="JM9" s="181"/>
      <c r="JN9" s="181"/>
      <c r="JO9" s="181"/>
      <c r="JP9" s="181"/>
      <c r="JQ9" s="181"/>
      <c r="JR9" s="181"/>
      <c r="JS9" s="181"/>
      <c r="JT9" s="181"/>
      <c r="JU9" s="181"/>
      <c r="JV9" s="181"/>
      <c r="JW9" s="181"/>
      <c r="JX9" s="181"/>
      <c r="JY9" s="181"/>
      <c r="JZ9" s="181"/>
      <c r="KA9" s="181"/>
      <c r="KB9" s="181"/>
      <c r="KC9" s="181"/>
      <c r="KD9" s="181"/>
      <c r="KE9" s="181"/>
      <c r="KF9" s="181"/>
      <c r="KG9" s="181"/>
      <c r="KH9" s="181"/>
      <c r="KI9" s="181"/>
      <c r="KJ9" s="181"/>
    </row>
    <row r="10" spans="1:296" s="6" customFormat="1" ht="84" customHeight="1">
      <c r="A10" s="197"/>
      <c r="B10" s="19" t="s">
        <v>328</v>
      </c>
      <c r="C10" s="192"/>
      <c r="D10" s="10" t="s">
        <v>127</v>
      </c>
      <c r="E10" s="192"/>
      <c r="F10" s="233" t="s">
        <v>329</v>
      </c>
      <c r="G10" s="208"/>
      <c r="H10" s="233" t="s">
        <v>330</v>
      </c>
      <c r="I10" s="208"/>
      <c r="J10" s="244"/>
      <c r="K10" s="3"/>
      <c r="L10" s="203"/>
      <c r="M10" s="3"/>
      <c r="N10" s="203"/>
      <c r="O10" s="3"/>
      <c r="P10" s="203"/>
      <c r="Q10" s="3"/>
      <c r="R10" s="203"/>
      <c r="S10" s="3"/>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1"/>
      <c r="AY10" s="181"/>
      <c r="AZ10" s="181"/>
      <c r="BA10" s="181"/>
      <c r="BB10" s="181"/>
      <c r="BC10" s="181"/>
      <c r="BD10" s="181"/>
      <c r="BE10" s="181"/>
      <c r="BF10" s="181"/>
      <c r="BG10" s="181"/>
      <c r="BH10" s="181"/>
      <c r="BI10" s="181"/>
      <c r="BJ10" s="181"/>
      <c r="BK10" s="181"/>
      <c r="BL10" s="181"/>
      <c r="BM10" s="181"/>
      <c r="BN10" s="181"/>
      <c r="BO10" s="181"/>
      <c r="BP10" s="181"/>
      <c r="BQ10" s="181"/>
      <c r="BR10" s="181"/>
      <c r="BS10" s="181"/>
      <c r="BT10" s="181"/>
      <c r="BU10" s="181"/>
      <c r="BV10" s="181"/>
      <c r="BW10" s="181"/>
      <c r="BX10" s="181"/>
      <c r="BY10" s="181"/>
      <c r="BZ10" s="181"/>
      <c r="CA10" s="181"/>
      <c r="CB10" s="181"/>
      <c r="CC10" s="181"/>
      <c r="CD10" s="181"/>
      <c r="CE10" s="181"/>
      <c r="CF10" s="181"/>
      <c r="CG10" s="181"/>
      <c r="CH10" s="181"/>
      <c r="CI10" s="181"/>
      <c r="CJ10" s="181"/>
      <c r="CK10" s="181"/>
      <c r="CL10" s="181"/>
      <c r="CM10" s="181"/>
      <c r="CN10" s="181"/>
      <c r="CO10" s="181"/>
      <c r="CP10" s="181"/>
      <c r="CQ10" s="181"/>
      <c r="CR10" s="181"/>
      <c r="CS10" s="181"/>
      <c r="CT10" s="181"/>
      <c r="CU10" s="181"/>
      <c r="CV10" s="181"/>
      <c r="CW10" s="181"/>
      <c r="CX10" s="181"/>
      <c r="CY10" s="181"/>
      <c r="CZ10" s="181"/>
      <c r="DA10" s="181"/>
      <c r="DB10" s="181"/>
      <c r="DC10" s="181"/>
      <c r="DD10" s="181"/>
      <c r="DE10" s="181"/>
      <c r="DF10" s="181"/>
      <c r="DG10" s="181"/>
      <c r="DH10" s="181"/>
      <c r="DI10" s="181"/>
      <c r="DJ10" s="181"/>
      <c r="DK10" s="181"/>
      <c r="DL10" s="181"/>
      <c r="DM10" s="181"/>
      <c r="DN10" s="181"/>
      <c r="DO10" s="181"/>
      <c r="DP10" s="181"/>
      <c r="DQ10" s="181"/>
      <c r="DR10" s="181"/>
      <c r="DS10" s="181"/>
      <c r="DT10" s="181"/>
      <c r="DU10" s="181"/>
      <c r="DV10" s="181"/>
      <c r="DW10" s="181"/>
      <c r="DX10" s="181"/>
      <c r="DY10" s="181"/>
      <c r="DZ10" s="181"/>
      <c r="EA10" s="181"/>
      <c r="EB10" s="181"/>
      <c r="EC10" s="181"/>
      <c r="ED10" s="181"/>
      <c r="EE10" s="181"/>
      <c r="EF10" s="181"/>
      <c r="EG10" s="181"/>
      <c r="EH10" s="181"/>
      <c r="EI10" s="181"/>
      <c r="EJ10" s="181"/>
      <c r="EK10" s="181"/>
      <c r="EL10" s="181"/>
      <c r="EM10" s="181"/>
      <c r="EN10" s="181"/>
      <c r="EO10" s="181"/>
      <c r="EP10" s="181"/>
      <c r="EQ10" s="181"/>
      <c r="ER10" s="181"/>
      <c r="ES10" s="181"/>
      <c r="ET10" s="181"/>
      <c r="EU10" s="181"/>
      <c r="EV10" s="181"/>
      <c r="EW10" s="181"/>
      <c r="EX10" s="181"/>
      <c r="EY10" s="181"/>
      <c r="EZ10" s="181"/>
      <c r="FA10" s="181"/>
      <c r="FB10" s="181"/>
      <c r="FC10" s="181"/>
      <c r="FD10" s="181"/>
      <c r="FE10" s="181"/>
      <c r="FF10" s="181"/>
      <c r="FG10" s="181"/>
      <c r="FH10" s="181"/>
      <c r="FI10" s="181"/>
      <c r="FJ10" s="181"/>
      <c r="FK10" s="181"/>
      <c r="FL10" s="181"/>
      <c r="FM10" s="181"/>
      <c r="FN10" s="181"/>
      <c r="FO10" s="181"/>
      <c r="FP10" s="181"/>
      <c r="FQ10" s="181"/>
      <c r="FR10" s="181"/>
      <c r="FS10" s="181"/>
      <c r="FT10" s="181"/>
      <c r="FU10" s="181"/>
      <c r="FV10" s="181"/>
      <c r="FW10" s="181"/>
      <c r="FX10" s="181"/>
      <c r="FY10" s="181"/>
      <c r="FZ10" s="181"/>
      <c r="GA10" s="181"/>
      <c r="GB10" s="181"/>
      <c r="GC10" s="181"/>
      <c r="GD10" s="181"/>
      <c r="GE10" s="181"/>
      <c r="GF10" s="181"/>
      <c r="GG10" s="181"/>
      <c r="GH10" s="181"/>
      <c r="GI10" s="181"/>
      <c r="GJ10" s="181"/>
      <c r="GK10" s="181"/>
      <c r="GL10" s="181"/>
      <c r="GM10" s="181"/>
      <c r="GN10" s="181"/>
      <c r="GO10" s="181"/>
      <c r="GP10" s="181"/>
      <c r="GQ10" s="181"/>
      <c r="GR10" s="181"/>
      <c r="GS10" s="181"/>
      <c r="GT10" s="181"/>
      <c r="GU10" s="181"/>
      <c r="GV10" s="181"/>
      <c r="GW10" s="181"/>
      <c r="GX10" s="181"/>
      <c r="GY10" s="181"/>
      <c r="GZ10" s="181"/>
      <c r="HA10" s="181"/>
      <c r="HB10" s="181"/>
      <c r="HC10" s="181"/>
      <c r="HD10" s="181"/>
      <c r="HE10" s="181"/>
      <c r="HF10" s="181"/>
      <c r="HG10" s="181"/>
      <c r="HH10" s="181"/>
      <c r="HI10" s="181"/>
      <c r="HJ10" s="181"/>
      <c r="HK10" s="181"/>
      <c r="HL10" s="181"/>
      <c r="HM10" s="181"/>
      <c r="HN10" s="181"/>
      <c r="HO10" s="181"/>
      <c r="HP10" s="181"/>
      <c r="HQ10" s="181"/>
      <c r="HR10" s="181"/>
      <c r="HS10" s="181"/>
      <c r="HT10" s="181"/>
      <c r="HU10" s="181"/>
      <c r="HV10" s="181"/>
      <c r="HW10" s="181"/>
      <c r="HX10" s="181"/>
      <c r="HY10" s="181"/>
      <c r="HZ10" s="181"/>
      <c r="IA10" s="181"/>
      <c r="IB10" s="181"/>
      <c r="IC10" s="181"/>
      <c r="ID10" s="181"/>
      <c r="IE10" s="181"/>
      <c r="IF10" s="181"/>
      <c r="IG10" s="181"/>
      <c r="IH10" s="181"/>
      <c r="II10" s="181"/>
      <c r="IJ10" s="181"/>
      <c r="IK10" s="181"/>
      <c r="IL10" s="181"/>
      <c r="IM10" s="181"/>
      <c r="IN10" s="181"/>
      <c r="IO10" s="181"/>
      <c r="IP10" s="181"/>
      <c r="IQ10" s="181"/>
      <c r="IR10" s="181"/>
      <c r="IS10" s="181"/>
      <c r="IT10" s="181"/>
      <c r="IU10" s="181"/>
      <c r="IV10" s="181"/>
      <c r="IW10" s="181"/>
      <c r="IX10" s="181"/>
      <c r="IY10" s="181"/>
      <c r="IZ10" s="181"/>
      <c r="JA10" s="181"/>
      <c r="JB10" s="181"/>
      <c r="JC10" s="181"/>
      <c r="JD10" s="181"/>
      <c r="JE10" s="181"/>
      <c r="JF10" s="181"/>
      <c r="JG10" s="181"/>
      <c r="JH10" s="181"/>
      <c r="JI10" s="181"/>
      <c r="JJ10" s="181"/>
      <c r="JK10" s="181"/>
      <c r="JL10" s="181"/>
      <c r="JM10" s="181"/>
      <c r="JN10" s="181"/>
      <c r="JO10" s="181"/>
      <c r="JP10" s="181"/>
      <c r="JQ10" s="181"/>
      <c r="JR10" s="181"/>
      <c r="JS10" s="181"/>
      <c r="JT10" s="181"/>
      <c r="JU10" s="181"/>
      <c r="JV10" s="181"/>
      <c r="JW10" s="181"/>
      <c r="JX10" s="181"/>
      <c r="JY10" s="181"/>
      <c r="JZ10" s="181"/>
      <c r="KA10" s="181"/>
      <c r="KB10" s="181"/>
      <c r="KC10" s="181"/>
      <c r="KD10" s="181"/>
      <c r="KE10" s="181"/>
      <c r="KF10" s="181"/>
      <c r="KG10" s="181"/>
      <c r="KH10" s="181"/>
      <c r="KI10" s="181"/>
      <c r="KJ10" s="181"/>
    </row>
    <row r="11" spans="1:296" s="6" customFormat="1" ht="53.25" customHeight="1">
      <c r="A11" s="197"/>
      <c r="B11" s="19" t="s">
        <v>331</v>
      </c>
      <c r="C11" s="192"/>
      <c r="D11" s="10" t="s">
        <v>127</v>
      </c>
      <c r="E11" s="192"/>
      <c r="F11" s="252" t="s">
        <v>332</v>
      </c>
      <c r="G11" s="208"/>
      <c r="H11" s="233" t="s">
        <v>333</v>
      </c>
      <c r="I11" s="208"/>
      <c r="J11" s="244"/>
      <c r="K11" s="28"/>
      <c r="L11" s="203"/>
      <c r="M11" s="28"/>
      <c r="N11" s="203"/>
      <c r="O11" s="28"/>
      <c r="P11" s="203"/>
      <c r="Q11" s="28"/>
      <c r="R11" s="203"/>
      <c r="S11" s="28"/>
      <c r="T11" s="181"/>
      <c r="U11" s="181"/>
      <c r="V11" s="181"/>
      <c r="W11" s="181"/>
      <c r="X11" s="181"/>
      <c r="Y11" s="181"/>
      <c r="Z11" s="181"/>
      <c r="AA11" s="181"/>
      <c r="AB11" s="181"/>
      <c r="AC11" s="181"/>
      <c r="AD11" s="181"/>
      <c r="AE11" s="181"/>
      <c r="AF11" s="181"/>
      <c r="AG11" s="181"/>
      <c r="AH11" s="181"/>
      <c r="AI11" s="181"/>
      <c r="AJ11" s="181"/>
      <c r="AK11" s="181"/>
      <c r="AL11" s="181"/>
      <c r="AM11" s="181"/>
      <c r="AN11" s="181"/>
      <c r="AO11" s="181"/>
      <c r="AP11" s="181"/>
      <c r="AQ11" s="181"/>
      <c r="AR11" s="181"/>
      <c r="AS11" s="181"/>
      <c r="AT11" s="181"/>
      <c r="AU11" s="181"/>
      <c r="AV11" s="181"/>
      <c r="AW11" s="181"/>
      <c r="AX11" s="181"/>
      <c r="AY11" s="181"/>
      <c r="AZ11" s="181"/>
      <c r="BA11" s="181"/>
      <c r="BB11" s="181"/>
      <c r="BC11" s="181"/>
      <c r="BD11" s="181"/>
      <c r="BE11" s="181"/>
      <c r="BF11" s="181"/>
      <c r="BG11" s="181"/>
      <c r="BH11" s="181"/>
      <c r="BI11" s="181"/>
      <c r="BJ11" s="181"/>
      <c r="BK11" s="181"/>
      <c r="BL11" s="181"/>
      <c r="BM11" s="181"/>
      <c r="BN11" s="181"/>
      <c r="BO11" s="181"/>
      <c r="BP11" s="181"/>
      <c r="BQ11" s="181"/>
      <c r="BR11" s="181"/>
      <c r="BS11" s="181"/>
      <c r="BT11" s="181"/>
      <c r="BU11" s="181"/>
      <c r="BV11" s="181"/>
      <c r="BW11" s="181"/>
      <c r="BX11" s="181"/>
      <c r="BY11" s="181"/>
      <c r="BZ11" s="181"/>
      <c r="CA11" s="181"/>
      <c r="CB11" s="181"/>
      <c r="CC11" s="181"/>
      <c r="CD11" s="181"/>
      <c r="CE11" s="181"/>
      <c r="CF11" s="181"/>
      <c r="CG11" s="181"/>
      <c r="CH11" s="181"/>
      <c r="CI11" s="181"/>
      <c r="CJ11" s="181"/>
      <c r="CK11" s="181"/>
      <c r="CL11" s="181"/>
      <c r="CM11" s="181"/>
      <c r="CN11" s="181"/>
      <c r="CO11" s="181"/>
      <c r="CP11" s="181"/>
      <c r="CQ11" s="181"/>
      <c r="CR11" s="181"/>
      <c r="CS11" s="181"/>
      <c r="CT11" s="181"/>
      <c r="CU11" s="181"/>
      <c r="CV11" s="181"/>
      <c r="CW11" s="181"/>
      <c r="CX11" s="181"/>
      <c r="CY11" s="181"/>
      <c r="CZ11" s="181"/>
      <c r="DA11" s="181"/>
      <c r="DB11" s="181"/>
      <c r="DC11" s="181"/>
      <c r="DD11" s="181"/>
      <c r="DE11" s="181"/>
      <c r="DF11" s="181"/>
      <c r="DG11" s="181"/>
      <c r="DH11" s="181"/>
      <c r="DI11" s="181"/>
      <c r="DJ11" s="181"/>
      <c r="DK11" s="181"/>
      <c r="DL11" s="181"/>
      <c r="DM11" s="181"/>
      <c r="DN11" s="181"/>
      <c r="DO11" s="181"/>
      <c r="DP11" s="181"/>
      <c r="DQ11" s="181"/>
      <c r="DR11" s="181"/>
      <c r="DS11" s="181"/>
      <c r="DT11" s="181"/>
      <c r="DU11" s="181"/>
      <c r="DV11" s="181"/>
      <c r="DW11" s="181"/>
      <c r="DX11" s="181"/>
      <c r="DY11" s="181"/>
      <c r="DZ11" s="181"/>
      <c r="EA11" s="181"/>
      <c r="EB11" s="181"/>
      <c r="EC11" s="181"/>
      <c r="ED11" s="181"/>
      <c r="EE11" s="181"/>
      <c r="EF11" s="181"/>
      <c r="EG11" s="181"/>
      <c r="EH11" s="181"/>
      <c r="EI11" s="181"/>
      <c r="EJ11" s="181"/>
      <c r="EK11" s="181"/>
      <c r="EL11" s="181"/>
      <c r="EM11" s="181"/>
      <c r="EN11" s="181"/>
      <c r="EO11" s="181"/>
      <c r="EP11" s="181"/>
      <c r="EQ11" s="181"/>
      <c r="ER11" s="181"/>
      <c r="ES11" s="181"/>
      <c r="ET11" s="181"/>
      <c r="EU11" s="181"/>
      <c r="EV11" s="181"/>
      <c r="EW11" s="181"/>
      <c r="EX11" s="181"/>
      <c r="EY11" s="181"/>
      <c r="EZ11" s="181"/>
      <c r="FA11" s="181"/>
      <c r="FB11" s="181"/>
      <c r="FC11" s="181"/>
      <c r="FD11" s="181"/>
      <c r="FE11" s="181"/>
      <c r="FF11" s="181"/>
      <c r="FG11" s="181"/>
      <c r="FH11" s="181"/>
      <c r="FI11" s="181"/>
      <c r="FJ11" s="181"/>
      <c r="FK11" s="181"/>
      <c r="FL11" s="181"/>
      <c r="FM11" s="181"/>
      <c r="FN11" s="181"/>
      <c r="FO11" s="181"/>
      <c r="FP11" s="181"/>
      <c r="FQ11" s="181"/>
      <c r="FR11" s="181"/>
      <c r="FS11" s="181"/>
      <c r="FT11" s="181"/>
      <c r="FU11" s="181"/>
      <c r="FV11" s="181"/>
      <c r="FW11" s="181"/>
      <c r="FX11" s="181"/>
      <c r="FY11" s="181"/>
      <c r="FZ11" s="181"/>
      <c r="GA11" s="181"/>
      <c r="GB11" s="181"/>
      <c r="GC11" s="181"/>
      <c r="GD11" s="181"/>
      <c r="GE11" s="181"/>
      <c r="GF11" s="181"/>
      <c r="GG11" s="181"/>
      <c r="GH11" s="181"/>
      <c r="GI11" s="181"/>
      <c r="GJ11" s="181"/>
      <c r="GK11" s="181"/>
      <c r="GL11" s="181"/>
      <c r="GM11" s="181"/>
      <c r="GN11" s="181"/>
      <c r="GO11" s="181"/>
      <c r="GP11" s="181"/>
      <c r="GQ11" s="181"/>
      <c r="GR11" s="181"/>
      <c r="GS11" s="181"/>
      <c r="GT11" s="181"/>
      <c r="GU11" s="181"/>
      <c r="GV11" s="181"/>
      <c r="GW11" s="181"/>
      <c r="GX11" s="181"/>
      <c r="GY11" s="181"/>
      <c r="GZ11" s="181"/>
      <c r="HA11" s="181"/>
      <c r="HB11" s="181"/>
      <c r="HC11" s="181"/>
      <c r="HD11" s="181"/>
      <c r="HE11" s="181"/>
      <c r="HF11" s="181"/>
      <c r="HG11" s="181"/>
      <c r="HH11" s="181"/>
      <c r="HI11" s="181"/>
      <c r="HJ11" s="181"/>
      <c r="HK11" s="181"/>
      <c r="HL11" s="181"/>
      <c r="HM11" s="181"/>
      <c r="HN11" s="181"/>
      <c r="HO11" s="181"/>
      <c r="HP11" s="181"/>
      <c r="HQ11" s="181"/>
      <c r="HR11" s="181"/>
      <c r="HS11" s="181"/>
      <c r="HT11" s="181"/>
      <c r="HU11" s="181"/>
      <c r="HV11" s="181"/>
      <c r="HW11" s="181"/>
      <c r="HX11" s="181"/>
      <c r="HY11" s="181"/>
      <c r="HZ11" s="181"/>
      <c r="IA11" s="181"/>
      <c r="IB11" s="181"/>
      <c r="IC11" s="181"/>
      <c r="ID11" s="181"/>
      <c r="IE11" s="181"/>
      <c r="IF11" s="181"/>
      <c r="IG11" s="181"/>
      <c r="IH11" s="181"/>
      <c r="II11" s="181"/>
      <c r="IJ11" s="181"/>
      <c r="IK11" s="181"/>
      <c r="IL11" s="181"/>
      <c r="IM11" s="181"/>
      <c r="IN11" s="181"/>
      <c r="IO11" s="181"/>
      <c r="IP11" s="181"/>
      <c r="IQ11" s="181"/>
      <c r="IR11" s="181"/>
      <c r="IS11" s="181"/>
      <c r="IT11" s="181"/>
      <c r="IU11" s="181"/>
      <c r="IV11" s="181"/>
      <c r="IW11" s="181"/>
      <c r="IX11" s="181"/>
      <c r="IY11" s="181"/>
      <c r="IZ11" s="181"/>
      <c r="JA11" s="181"/>
      <c r="JB11" s="181"/>
      <c r="JC11" s="181"/>
      <c r="JD11" s="181"/>
      <c r="JE11" s="181"/>
      <c r="JF11" s="181"/>
      <c r="JG11" s="181"/>
      <c r="JH11" s="181"/>
      <c r="JI11" s="181"/>
      <c r="JJ11" s="181"/>
      <c r="JK11" s="181"/>
      <c r="JL11" s="181"/>
      <c r="JM11" s="181"/>
      <c r="JN11" s="181"/>
      <c r="JO11" s="181"/>
      <c r="JP11" s="181"/>
      <c r="JQ11" s="181"/>
      <c r="JR11" s="181"/>
      <c r="JS11" s="181"/>
      <c r="JT11" s="181"/>
      <c r="JU11" s="181"/>
      <c r="JV11" s="181"/>
      <c r="JW11" s="181"/>
      <c r="JX11" s="181"/>
      <c r="JY11" s="181"/>
      <c r="JZ11" s="181"/>
      <c r="KA11" s="181"/>
      <c r="KB11" s="181"/>
      <c r="KC11" s="181"/>
      <c r="KD11" s="181"/>
      <c r="KE11" s="181"/>
      <c r="KF11" s="181"/>
      <c r="KG11" s="181"/>
      <c r="KH11" s="181"/>
      <c r="KI11" s="181"/>
      <c r="KJ11" s="181"/>
    </row>
    <row r="12" spans="1:296" s="6" customFormat="1" ht="53.25" customHeight="1">
      <c r="A12" s="197"/>
      <c r="B12" s="20" t="s">
        <v>334</v>
      </c>
      <c r="C12" s="192"/>
      <c r="D12" s="10">
        <v>780000</v>
      </c>
      <c r="E12" s="192"/>
      <c r="F12" s="252" t="s">
        <v>335</v>
      </c>
      <c r="G12"/>
      <c r="H12" s="233" t="s">
        <v>336</v>
      </c>
      <c r="I12"/>
      <c r="J12" s="244"/>
      <c r="K12" s="3"/>
      <c r="L12" s="203"/>
      <c r="M12" s="3"/>
      <c r="N12" s="203"/>
      <c r="O12" s="3"/>
      <c r="P12" s="203"/>
      <c r="Q12" s="3"/>
      <c r="R12" s="203"/>
      <c r="S12" s="3"/>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181"/>
      <c r="AV12" s="181"/>
      <c r="AW12" s="181"/>
      <c r="AX12" s="181"/>
      <c r="AY12" s="181"/>
      <c r="AZ12" s="181"/>
      <c r="BA12" s="181"/>
      <c r="BB12" s="181"/>
      <c r="BC12" s="181"/>
      <c r="BD12" s="181"/>
      <c r="BE12" s="181"/>
      <c r="BF12" s="181"/>
      <c r="BG12" s="181"/>
      <c r="BH12" s="181"/>
      <c r="BI12" s="181"/>
      <c r="BJ12" s="181"/>
      <c r="BK12" s="181"/>
      <c r="BL12" s="181"/>
      <c r="BM12" s="181"/>
      <c r="BN12" s="181"/>
      <c r="BO12" s="181"/>
      <c r="BP12" s="181"/>
      <c r="BQ12" s="181"/>
      <c r="BR12" s="181"/>
      <c r="BS12" s="181"/>
      <c r="BT12" s="181"/>
      <c r="BU12" s="181"/>
      <c r="BV12" s="181"/>
      <c r="BW12" s="181"/>
      <c r="BX12" s="181"/>
      <c r="BY12" s="181"/>
      <c r="BZ12" s="181"/>
      <c r="CA12" s="181"/>
      <c r="CB12" s="181"/>
      <c r="CC12" s="181"/>
      <c r="CD12" s="181"/>
      <c r="CE12" s="181"/>
      <c r="CF12" s="181"/>
      <c r="CG12" s="181"/>
      <c r="CH12" s="181"/>
      <c r="CI12" s="181"/>
      <c r="CJ12" s="181"/>
      <c r="CK12" s="181"/>
      <c r="CL12" s="181"/>
      <c r="CM12" s="181"/>
      <c r="CN12" s="181"/>
      <c r="CO12" s="181"/>
      <c r="CP12" s="181"/>
      <c r="CQ12" s="181"/>
      <c r="CR12" s="181"/>
      <c r="CS12" s="181"/>
      <c r="CT12" s="181"/>
      <c r="CU12" s="181"/>
      <c r="CV12" s="181"/>
      <c r="CW12" s="181"/>
      <c r="CX12" s="181"/>
      <c r="CY12" s="181"/>
      <c r="CZ12" s="181"/>
      <c r="DA12" s="181"/>
      <c r="DB12" s="181"/>
      <c r="DC12" s="181"/>
      <c r="DD12" s="181"/>
      <c r="DE12" s="181"/>
      <c r="DF12" s="181"/>
      <c r="DG12" s="181"/>
      <c r="DH12" s="181"/>
      <c r="DI12" s="181"/>
      <c r="DJ12" s="181"/>
      <c r="DK12" s="181"/>
      <c r="DL12" s="181"/>
      <c r="DM12" s="181"/>
      <c r="DN12" s="181"/>
      <c r="DO12" s="181"/>
      <c r="DP12" s="181"/>
      <c r="DQ12" s="181"/>
      <c r="DR12" s="181"/>
      <c r="DS12" s="181"/>
      <c r="DT12" s="181"/>
      <c r="DU12" s="181"/>
      <c r="DV12" s="181"/>
      <c r="DW12" s="181"/>
      <c r="DX12" s="181"/>
      <c r="DY12" s="181"/>
      <c r="DZ12" s="181"/>
      <c r="EA12" s="181"/>
      <c r="EB12" s="181"/>
      <c r="EC12" s="181"/>
      <c r="ED12" s="181"/>
      <c r="EE12" s="181"/>
      <c r="EF12" s="181"/>
      <c r="EG12" s="181"/>
      <c r="EH12" s="181"/>
      <c r="EI12" s="181"/>
      <c r="EJ12" s="181"/>
      <c r="EK12" s="181"/>
      <c r="EL12" s="181"/>
      <c r="EM12" s="181"/>
      <c r="EN12" s="181"/>
      <c r="EO12" s="181"/>
      <c r="EP12" s="181"/>
      <c r="EQ12" s="181"/>
      <c r="ER12" s="181"/>
      <c r="ES12" s="181"/>
      <c r="ET12" s="181"/>
      <c r="EU12" s="181"/>
      <c r="EV12" s="181"/>
      <c r="EW12" s="181"/>
      <c r="EX12" s="181"/>
      <c r="EY12" s="181"/>
      <c r="EZ12" s="181"/>
      <c r="FA12" s="181"/>
      <c r="FB12" s="181"/>
      <c r="FC12" s="181"/>
      <c r="FD12" s="181"/>
      <c r="FE12" s="181"/>
      <c r="FF12" s="181"/>
      <c r="FG12" s="181"/>
      <c r="FH12" s="181"/>
      <c r="FI12" s="181"/>
      <c r="FJ12" s="181"/>
      <c r="FK12" s="181"/>
      <c r="FL12" s="181"/>
      <c r="FM12" s="181"/>
      <c r="FN12" s="181"/>
      <c r="FO12" s="181"/>
      <c r="FP12" s="181"/>
      <c r="FQ12" s="181"/>
      <c r="FR12" s="181"/>
      <c r="FS12" s="181"/>
      <c r="FT12" s="181"/>
      <c r="FU12" s="181"/>
      <c r="FV12" s="181"/>
      <c r="FW12" s="181"/>
      <c r="FX12" s="181"/>
      <c r="FY12" s="181"/>
      <c r="FZ12" s="181"/>
      <c r="GA12" s="181"/>
      <c r="GB12" s="181"/>
      <c r="GC12" s="181"/>
      <c r="GD12" s="181"/>
      <c r="GE12" s="181"/>
      <c r="GF12" s="181"/>
      <c r="GG12" s="181"/>
      <c r="GH12" s="181"/>
      <c r="GI12" s="181"/>
      <c r="GJ12" s="181"/>
      <c r="GK12" s="181"/>
      <c r="GL12" s="181"/>
      <c r="GM12" s="181"/>
      <c r="GN12" s="181"/>
      <c r="GO12" s="181"/>
      <c r="GP12" s="181"/>
      <c r="GQ12" s="181"/>
      <c r="GR12" s="181"/>
      <c r="GS12" s="181"/>
      <c r="GT12" s="181"/>
      <c r="GU12" s="181"/>
      <c r="GV12" s="181"/>
      <c r="GW12" s="181"/>
      <c r="GX12" s="181"/>
      <c r="GY12" s="181"/>
      <c r="GZ12" s="181"/>
      <c r="HA12" s="181"/>
      <c r="HB12" s="181"/>
      <c r="HC12" s="181"/>
      <c r="HD12" s="181"/>
      <c r="HE12" s="181"/>
      <c r="HF12" s="181"/>
      <c r="HG12" s="181"/>
      <c r="HH12" s="181"/>
      <c r="HI12" s="181"/>
      <c r="HJ12" s="181"/>
      <c r="HK12" s="181"/>
      <c r="HL12" s="181"/>
      <c r="HM12" s="181"/>
      <c r="HN12" s="181"/>
      <c r="HO12" s="181"/>
      <c r="HP12" s="181"/>
      <c r="HQ12" s="181"/>
      <c r="HR12" s="181"/>
      <c r="HS12" s="181"/>
      <c r="HT12" s="181"/>
      <c r="HU12" s="181"/>
      <c r="HV12" s="181"/>
      <c r="HW12" s="181"/>
      <c r="HX12" s="181"/>
      <c r="HY12" s="181"/>
      <c r="HZ12" s="181"/>
      <c r="IA12" s="181"/>
      <c r="IB12" s="181"/>
      <c r="IC12" s="181"/>
      <c r="ID12" s="181"/>
      <c r="IE12" s="181"/>
      <c r="IF12" s="181"/>
      <c r="IG12" s="181"/>
      <c r="IH12" s="181"/>
      <c r="II12" s="181"/>
      <c r="IJ12" s="181"/>
      <c r="IK12" s="181"/>
      <c r="IL12" s="181"/>
      <c r="IM12" s="181"/>
      <c r="IN12" s="181"/>
      <c r="IO12" s="181"/>
      <c r="IP12" s="181"/>
      <c r="IQ12" s="181"/>
      <c r="IR12" s="181"/>
      <c r="IS12" s="181"/>
      <c r="IT12" s="181"/>
      <c r="IU12" s="181"/>
      <c r="IV12" s="181"/>
      <c r="IW12" s="181"/>
      <c r="IX12" s="181"/>
      <c r="IY12" s="181"/>
      <c r="IZ12" s="181"/>
      <c r="JA12" s="181"/>
      <c r="JB12" s="181"/>
      <c r="JC12" s="181"/>
      <c r="JD12" s="181"/>
      <c r="JE12" s="181"/>
      <c r="JF12" s="181"/>
      <c r="JG12" s="181"/>
      <c r="JH12" s="181"/>
      <c r="JI12" s="181"/>
      <c r="JJ12" s="181"/>
      <c r="JK12" s="181"/>
      <c r="JL12" s="181"/>
      <c r="JM12" s="181"/>
      <c r="JN12" s="181"/>
      <c r="JO12" s="181"/>
      <c r="JP12" s="181"/>
      <c r="JQ12" s="181"/>
      <c r="JR12" s="181"/>
      <c r="JS12" s="181"/>
      <c r="JT12" s="181"/>
      <c r="JU12" s="181"/>
      <c r="JV12" s="181"/>
      <c r="JW12" s="181"/>
      <c r="JX12" s="181"/>
      <c r="JY12" s="181"/>
      <c r="JZ12" s="181"/>
      <c r="KA12" s="181"/>
      <c r="KB12" s="181"/>
      <c r="KC12" s="181"/>
      <c r="KD12" s="181"/>
      <c r="KE12" s="181"/>
      <c r="KF12" s="181"/>
      <c r="KG12" s="181"/>
      <c r="KH12" s="181"/>
      <c r="KI12" s="181"/>
      <c r="KJ12" s="181"/>
    </row>
    <row r="13" spans="1:296" s="6" customFormat="1" ht="53.25" customHeight="1">
      <c r="A13" s="197"/>
      <c r="B13" s="21" t="str">
        <f>LEFT(B12,SEARCH(",",B12))&amp;" valor"</f>
        <v>Crude oil (2709), valor</v>
      </c>
      <c r="C13" s="192"/>
      <c r="D13" s="10" t="s">
        <v>337</v>
      </c>
      <c r="E13" s="192"/>
      <c r="F13" s="306" t="s">
        <v>338</v>
      </c>
      <c r="G13"/>
      <c r="H13" s="233"/>
      <c r="I13"/>
      <c r="J13" s="244"/>
      <c r="K13" s="207"/>
      <c r="L13" s="203"/>
      <c r="M13" s="207"/>
      <c r="N13" s="203"/>
      <c r="O13" s="207"/>
      <c r="P13" s="203"/>
      <c r="Q13" s="207"/>
      <c r="R13" s="203"/>
      <c r="S13" s="207"/>
      <c r="T13" s="181"/>
      <c r="U13" s="181"/>
      <c r="V13" s="181"/>
      <c r="W13" s="181"/>
      <c r="X13" s="181"/>
      <c r="Y13" s="181"/>
      <c r="Z13" s="181"/>
      <c r="AA13" s="181"/>
      <c r="AB13" s="181"/>
      <c r="AC13" s="181"/>
      <c r="AD13" s="181"/>
      <c r="AE13" s="181"/>
      <c r="AF13" s="181"/>
      <c r="AG13" s="181"/>
      <c r="AH13" s="181"/>
      <c r="AI13" s="181"/>
      <c r="AJ13" s="181"/>
      <c r="AK13" s="181"/>
      <c r="AL13" s="181"/>
      <c r="AM13" s="181"/>
      <c r="AN13" s="181"/>
      <c r="AO13" s="181"/>
      <c r="AP13" s="181"/>
      <c r="AQ13" s="181"/>
      <c r="AR13" s="181"/>
      <c r="AS13" s="181"/>
      <c r="AT13" s="181"/>
      <c r="AU13" s="181"/>
      <c r="AV13" s="181"/>
      <c r="AW13" s="181"/>
      <c r="AX13" s="181"/>
      <c r="AY13" s="181"/>
      <c r="AZ13" s="181"/>
      <c r="BA13" s="181"/>
      <c r="BB13" s="181"/>
      <c r="BC13" s="181"/>
      <c r="BD13" s="181"/>
      <c r="BE13" s="181"/>
      <c r="BF13" s="181"/>
      <c r="BG13" s="181"/>
      <c r="BH13" s="181"/>
      <c r="BI13" s="181"/>
      <c r="BJ13" s="181"/>
      <c r="BK13" s="181"/>
      <c r="BL13" s="181"/>
      <c r="BM13" s="181"/>
      <c r="BN13" s="181"/>
      <c r="BO13" s="181"/>
      <c r="BP13" s="181"/>
      <c r="BQ13" s="181"/>
      <c r="BR13" s="181"/>
      <c r="BS13" s="181"/>
      <c r="BT13" s="181"/>
      <c r="BU13" s="181"/>
      <c r="BV13" s="181"/>
      <c r="BW13" s="181"/>
      <c r="BX13" s="181"/>
      <c r="BY13" s="181"/>
      <c r="BZ13" s="181"/>
      <c r="CA13" s="181"/>
      <c r="CB13" s="181"/>
      <c r="CC13" s="181"/>
      <c r="CD13" s="181"/>
      <c r="CE13" s="181"/>
      <c r="CF13" s="181"/>
      <c r="CG13" s="181"/>
      <c r="CH13" s="181"/>
      <c r="CI13" s="181"/>
      <c r="CJ13" s="181"/>
      <c r="CK13" s="181"/>
      <c r="CL13" s="181"/>
      <c r="CM13" s="181"/>
      <c r="CN13" s="181"/>
      <c r="CO13" s="181"/>
      <c r="CP13" s="181"/>
      <c r="CQ13" s="181"/>
      <c r="CR13" s="181"/>
      <c r="CS13" s="181"/>
      <c r="CT13" s="181"/>
      <c r="CU13" s="181"/>
      <c r="CV13" s="181"/>
      <c r="CW13" s="181"/>
      <c r="CX13" s="181"/>
      <c r="CY13" s="181"/>
      <c r="CZ13" s="181"/>
      <c r="DA13" s="181"/>
      <c r="DB13" s="181"/>
      <c r="DC13" s="181"/>
      <c r="DD13" s="181"/>
      <c r="DE13" s="181"/>
      <c r="DF13" s="181"/>
      <c r="DG13" s="181"/>
      <c r="DH13" s="181"/>
      <c r="DI13" s="181"/>
      <c r="DJ13" s="181"/>
      <c r="DK13" s="181"/>
      <c r="DL13" s="181"/>
      <c r="DM13" s="181"/>
      <c r="DN13" s="181"/>
      <c r="DO13" s="181"/>
      <c r="DP13" s="181"/>
      <c r="DQ13" s="181"/>
      <c r="DR13" s="181"/>
      <c r="DS13" s="181"/>
      <c r="DT13" s="181"/>
      <c r="DU13" s="181"/>
      <c r="DV13" s="181"/>
      <c r="DW13" s="181"/>
      <c r="DX13" s="181"/>
      <c r="DY13" s="181"/>
      <c r="DZ13" s="181"/>
      <c r="EA13" s="181"/>
      <c r="EB13" s="181"/>
      <c r="EC13" s="181"/>
      <c r="ED13" s="181"/>
      <c r="EE13" s="181"/>
      <c r="EF13" s="181"/>
      <c r="EG13" s="181"/>
      <c r="EH13" s="181"/>
      <c r="EI13" s="181"/>
      <c r="EJ13" s="181"/>
      <c r="EK13" s="181"/>
      <c r="EL13" s="181"/>
      <c r="EM13" s="181"/>
      <c r="EN13" s="181"/>
      <c r="EO13" s="181"/>
      <c r="EP13" s="181"/>
      <c r="EQ13" s="181"/>
      <c r="ER13" s="181"/>
      <c r="ES13" s="181"/>
      <c r="ET13" s="181"/>
      <c r="EU13" s="181"/>
      <c r="EV13" s="181"/>
      <c r="EW13" s="181"/>
      <c r="EX13" s="181"/>
      <c r="EY13" s="181"/>
      <c r="EZ13" s="181"/>
      <c r="FA13" s="181"/>
      <c r="FB13" s="181"/>
      <c r="FC13" s="181"/>
      <c r="FD13" s="181"/>
      <c r="FE13" s="181"/>
      <c r="FF13" s="181"/>
      <c r="FG13" s="181"/>
      <c r="FH13" s="181"/>
      <c r="FI13" s="181"/>
      <c r="FJ13" s="181"/>
      <c r="FK13" s="181"/>
      <c r="FL13" s="181"/>
      <c r="FM13" s="181"/>
      <c r="FN13" s="181"/>
      <c r="FO13" s="181"/>
      <c r="FP13" s="181"/>
      <c r="FQ13" s="181"/>
      <c r="FR13" s="181"/>
      <c r="FS13" s="181"/>
      <c r="FT13" s="181"/>
      <c r="FU13" s="181"/>
      <c r="FV13" s="181"/>
      <c r="FW13" s="181"/>
      <c r="FX13" s="181"/>
      <c r="FY13" s="181"/>
      <c r="FZ13" s="181"/>
      <c r="GA13" s="181"/>
      <c r="GB13" s="181"/>
      <c r="GC13" s="181"/>
      <c r="GD13" s="181"/>
      <c r="GE13" s="181"/>
      <c r="GF13" s="181"/>
      <c r="GG13" s="181"/>
      <c r="GH13" s="181"/>
      <c r="GI13" s="181"/>
      <c r="GJ13" s="181"/>
      <c r="GK13" s="181"/>
      <c r="GL13" s="181"/>
      <c r="GM13" s="181"/>
      <c r="GN13" s="181"/>
      <c r="GO13" s="181"/>
      <c r="GP13" s="181"/>
      <c r="GQ13" s="181"/>
      <c r="GR13" s="181"/>
      <c r="GS13" s="181"/>
      <c r="GT13" s="181"/>
      <c r="GU13" s="181"/>
      <c r="GV13" s="181"/>
      <c r="GW13" s="181"/>
      <c r="GX13" s="181"/>
      <c r="GY13" s="181"/>
      <c r="GZ13" s="181"/>
      <c r="HA13" s="181"/>
      <c r="HB13" s="181"/>
      <c r="HC13" s="181"/>
      <c r="HD13" s="181"/>
      <c r="HE13" s="181"/>
      <c r="HF13" s="181"/>
      <c r="HG13" s="181"/>
      <c r="HH13" s="181"/>
      <c r="HI13" s="181"/>
      <c r="HJ13" s="181"/>
      <c r="HK13" s="181"/>
      <c r="HL13" s="181"/>
      <c r="HM13" s="181"/>
      <c r="HN13" s="181"/>
      <c r="HO13" s="181"/>
      <c r="HP13" s="181"/>
      <c r="HQ13" s="181"/>
      <c r="HR13" s="181"/>
      <c r="HS13" s="181"/>
      <c r="HT13" s="181"/>
      <c r="HU13" s="181"/>
      <c r="HV13" s="181"/>
      <c r="HW13" s="181"/>
      <c r="HX13" s="181"/>
      <c r="HY13" s="181"/>
      <c r="HZ13" s="181"/>
      <c r="IA13" s="181"/>
      <c r="IB13" s="181"/>
      <c r="IC13" s="181"/>
      <c r="ID13" s="181"/>
      <c r="IE13" s="181"/>
      <c r="IF13" s="181"/>
      <c r="IG13" s="181"/>
      <c r="IH13" s="181"/>
      <c r="II13" s="181"/>
      <c r="IJ13" s="181"/>
      <c r="IK13" s="181"/>
      <c r="IL13" s="181"/>
      <c r="IM13" s="181"/>
      <c r="IN13" s="181"/>
      <c r="IO13" s="181"/>
      <c r="IP13" s="181"/>
      <c r="IQ13" s="181"/>
      <c r="IR13" s="181"/>
      <c r="IS13" s="181"/>
      <c r="IT13" s="181"/>
      <c r="IU13" s="181"/>
      <c r="IV13" s="181"/>
      <c r="IW13" s="181"/>
      <c r="IX13" s="181"/>
      <c r="IY13" s="181"/>
      <c r="IZ13" s="181"/>
      <c r="JA13" s="181"/>
      <c r="JB13" s="181"/>
      <c r="JC13" s="181"/>
      <c r="JD13" s="181"/>
      <c r="JE13" s="181"/>
      <c r="JF13" s="181"/>
      <c r="JG13" s="181"/>
      <c r="JH13" s="181"/>
      <c r="JI13" s="181"/>
      <c r="JJ13" s="181"/>
      <c r="JK13" s="181"/>
      <c r="JL13" s="181"/>
      <c r="JM13" s="181"/>
      <c r="JN13" s="181"/>
      <c r="JO13" s="181"/>
      <c r="JP13" s="181"/>
      <c r="JQ13" s="181"/>
      <c r="JR13" s="181"/>
      <c r="JS13" s="181"/>
      <c r="JT13" s="181"/>
      <c r="JU13" s="181"/>
      <c r="JV13" s="181"/>
      <c r="JW13" s="181"/>
      <c r="JX13" s="181"/>
      <c r="JY13" s="181"/>
      <c r="JZ13" s="181"/>
      <c r="KA13" s="181"/>
      <c r="KB13" s="181"/>
      <c r="KC13" s="181"/>
      <c r="KD13" s="181"/>
      <c r="KE13" s="181"/>
      <c r="KF13" s="181"/>
      <c r="KG13" s="181"/>
      <c r="KH13" s="181"/>
      <c r="KI13" s="181"/>
      <c r="KJ13" s="181"/>
    </row>
    <row r="14" spans="1:296" s="6" customFormat="1" ht="53.25" customHeight="1">
      <c r="A14" s="197"/>
      <c r="B14" s="20" t="s">
        <v>339</v>
      </c>
      <c r="C14" s="192"/>
      <c r="D14" s="10">
        <v>1031</v>
      </c>
      <c r="E14" s="192"/>
      <c r="F14" s="322" t="s">
        <v>340</v>
      </c>
      <c r="G14"/>
      <c r="H14" s="233" t="s">
        <v>341</v>
      </c>
      <c r="I14"/>
      <c r="J14" s="244"/>
      <c r="K14" s="207"/>
      <c r="L14" s="203"/>
      <c r="M14" s="207"/>
      <c r="N14" s="203"/>
      <c r="O14" s="207"/>
      <c r="P14" s="203"/>
      <c r="Q14" s="207"/>
      <c r="R14" s="203"/>
      <c r="S14" s="207"/>
      <c r="T14" s="181"/>
      <c r="U14" s="181"/>
      <c r="V14" s="181"/>
      <c r="W14" s="181"/>
      <c r="X14" s="181"/>
      <c r="Y14" s="181"/>
      <c r="Z14" s="181"/>
      <c r="AA14" s="181"/>
      <c r="AB14" s="181"/>
      <c r="AC14" s="181"/>
      <c r="AD14" s="181"/>
      <c r="AE14" s="181"/>
      <c r="AF14" s="181"/>
      <c r="AG14" s="181"/>
      <c r="AH14" s="181"/>
      <c r="AI14" s="181"/>
      <c r="AJ14" s="181"/>
      <c r="AK14" s="181"/>
      <c r="AL14" s="181"/>
      <c r="AM14" s="181"/>
      <c r="AN14" s="181"/>
      <c r="AO14" s="181"/>
      <c r="AP14" s="181"/>
      <c r="AQ14" s="181"/>
      <c r="AR14" s="181"/>
      <c r="AS14" s="181"/>
      <c r="AT14" s="181"/>
      <c r="AU14" s="181"/>
      <c r="AV14" s="181"/>
      <c r="AW14" s="181"/>
      <c r="AX14" s="181"/>
      <c r="AY14" s="181"/>
      <c r="AZ14" s="181"/>
      <c r="BA14" s="181"/>
      <c r="BB14" s="181"/>
      <c r="BC14" s="181"/>
      <c r="BD14" s="181"/>
      <c r="BE14" s="181"/>
      <c r="BF14" s="181"/>
      <c r="BG14" s="181"/>
      <c r="BH14" s="181"/>
      <c r="BI14" s="181"/>
      <c r="BJ14" s="181"/>
      <c r="BK14" s="181"/>
      <c r="BL14" s="181"/>
      <c r="BM14" s="181"/>
      <c r="BN14" s="181"/>
      <c r="BO14" s="181"/>
      <c r="BP14" s="181"/>
      <c r="BQ14" s="181"/>
      <c r="BR14" s="181"/>
      <c r="BS14" s="181"/>
      <c r="BT14" s="181"/>
      <c r="BU14" s="181"/>
      <c r="BV14" s="181"/>
      <c r="BW14" s="181"/>
      <c r="BX14" s="181"/>
      <c r="BY14" s="181"/>
      <c r="BZ14" s="181"/>
      <c r="CA14" s="181"/>
      <c r="CB14" s="181"/>
      <c r="CC14" s="181"/>
      <c r="CD14" s="181"/>
      <c r="CE14" s="181"/>
      <c r="CF14" s="181"/>
      <c r="CG14" s="181"/>
      <c r="CH14" s="181"/>
      <c r="CI14" s="181"/>
      <c r="CJ14" s="181"/>
      <c r="CK14" s="181"/>
      <c r="CL14" s="181"/>
      <c r="CM14" s="181"/>
      <c r="CN14" s="181"/>
      <c r="CO14" s="181"/>
      <c r="CP14" s="181"/>
      <c r="CQ14" s="181"/>
      <c r="CR14" s="181"/>
      <c r="CS14" s="181"/>
      <c r="CT14" s="181"/>
      <c r="CU14" s="181"/>
      <c r="CV14" s="181"/>
      <c r="CW14" s="181"/>
      <c r="CX14" s="181"/>
      <c r="CY14" s="181"/>
      <c r="CZ14" s="181"/>
      <c r="DA14" s="181"/>
      <c r="DB14" s="181"/>
      <c r="DC14" s="181"/>
      <c r="DD14" s="181"/>
      <c r="DE14" s="181"/>
      <c r="DF14" s="181"/>
      <c r="DG14" s="181"/>
      <c r="DH14" s="181"/>
      <c r="DI14" s="181"/>
      <c r="DJ14" s="181"/>
      <c r="DK14" s="181"/>
      <c r="DL14" s="181"/>
      <c r="DM14" s="181"/>
      <c r="DN14" s="181"/>
      <c r="DO14" s="181"/>
      <c r="DP14" s="181"/>
      <c r="DQ14" s="181"/>
      <c r="DR14" s="181"/>
      <c r="DS14" s="181"/>
      <c r="DT14" s="181"/>
      <c r="DU14" s="181"/>
      <c r="DV14" s="181"/>
      <c r="DW14" s="181"/>
      <c r="DX14" s="181"/>
      <c r="DY14" s="181"/>
      <c r="DZ14" s="181"/>
      <c r="EA14" s="181"/>
      <c r="EB14" s="181"/>
      <c r="EC14" s="181"/>
      <c r="ED14" s="181"/>
      <c r="EE14" s="181"/>
      <c r="EF14" s="181"/>
      <c r="EG14" s="181"/>
      <c r="EH14" s="181"/>
      <c r="EI14" s="181"/>
      <c r="EJ14" s="181"/>
      <c r="EK14" s="181"/>
      <c r="EL14" s="181"/>
      <c r="EM14" s="181"/>
      <c r="EN14" s="181"/>
      <c r="EO14" s="181"/>
      <c r="EP14" s="181"/>
      <c r="EQ14" s="181"/>
      <c r="ER14" s="181"/>
      <c r="ES14" s="181"/>
      <c r="ET14" s="181"/>
      <c r="EU14" s="181"/>
      <c r="EV14" s="181"/>
      <c r="EW14" s="181"/>
      <c r="EX14" s="181"/>
      <c r="EY14" s="181"/>
      <c r="EZ14" s="181"/>
      <c r="FA14" s="181"/>
      <c r="FB14" s="181"/>
      <c r="FC14" s="181"/>
      <c r="FD14" s="181"/>
      <c r="FE14" s="181"/>
      <c r="FF14" s="181"/>
      <c r="FG14" s="181"/>
      <c r="FH14" s="181"/>
      <c r="FI14" s="181"/>
      <c r="FJ14" s="181"/>
      <c r="FK14" s="181"/>
      <c r="FL14" s="181"/>
      <c r="FM14" s="181"/>
      <c r="FN14" s="181"/>
      <c r="FO14" s="181"/>
      <c r="FP14" s="181"/>
      <c r="FQ14" s="181"/>
      <c r="FR14" s="181"/>
      <c r="FS14" s="181"/>
      <c r="FT14" s="181"/>
      <c r="FU14" s="181"/>
      <c r="FV14" s="181"/>
      <c r="FW14" s="181"/>
      <c r="FX14" s="181"/>
      <c r="FY14" s="181"/>
      <c r="FZ14" s="181"/>
      <c r="GA14" s="181"/>
      <c r="GB14" s="181"/>
      <c r="GC14" s="181"/>
      <c r="GD14" s="181"/>
      <c r="GE14" s="181"/>
      <c r="GF14" s="181"/>
      <c r="GG14" s="181"/>
      <c r="GH14" s="181"/>
      <c r="GI14" s="181"/>
      <c r="GJ14" s="181"/>
      <c r="GK14" s="181"/>
      <c r="GL14" s="181"/>
      <c r="GM14" s="181"/>
      <c r="GN14" s="181"/>
      <c r="GO14" s="181"/>
      <c r="GP14" s="181"/>
      <c r="GQ14" s="181"/>
      <c r="GR14" s="181"/>
      <c r="GS14" s="181"/>
      <c r="GT14" s="181"/>
      <c r="GU14" s="181"/>
      <c r="GV14" s="181"/>
      <c r="GW14" s="181"/>
      <c r="GX14" s="181"/>
      <c r="GY14" s="181"/>
      <c r="GZ14" s="181"/>
      <c r="HA14" s="181"/>
      <c r="HB14" s="181"/>
      <c r="HC14" s="181"/>
      <c r="HD14" s="181"/>
      <c r="HE14" s="181"/>
      <c r="HF14" s="181"/>
      <c r="HG14" s="181"/>
      <c r="HH14" s="181"/>
      <c r="HI14" s="181"/>
      <c r="HJ14" s="181"/>
      <c r="HK14" s="181"/>
      <c r="HL14" s="181"/>
      <c r="HM14" s="181"/>
      <c r="HN14" s="181"/>
      <c r="HO14" s="181"/>
      <c r="HP14" s="181"/>
      <c r="HQ14" s="181"/>
      <c r="HR14" s="181"/>
      <c r="HS14" s="181"/>
      <c r="HT14" s="181"/>
      <c r="HU14" s="181"/>
      <c r="HV14" s="181"/>
      <c r="HW14" s="181"/>
      <c r="HX14" s="181"/>
      <c r="HY14" s="181"/>
      <c r="HZ14" s="181"/>
      <c r="IA14" s="181"/>
      <c r="IB14" s="181"/>
      <c r="IC14" s="181"/>
      <c r="ID14" s="181"/>
      <c r="IE14" s="181"/>
      <c r="IF14" s="181"/>
      <c r="IG14" s="181"/>
      <c r="IH14" s="181"/>
      <c r="II14" s="181"/>
      <c r="IJ14" s="181"/>
      <c r="IK14" s="181"/>
      <c r="IL14" s="181"/>
      <c r="IM14" s="181"/>
      <c r="IN14" s="181"/>
      <c r="IO14" s="181"/>
      <c r="IP14" s="181"/>
      <c r="IQ14" s="181"/>
      <c r="IR14" s="181"/>
      <c r="IS14" s="181"/>
      <c r="IT14" s="181"/>
      <c r="IU14" s="181"/>
      <c r="IV14" s="181"/>
      <c r="IW14" s="181"/>
      <c r="IX14" s="181"/>
      <c r="IY14" s="181"/>
      <c r="IZ14" s="181"/>
      <c r="JA14" s="181"/>
      <c r="JB14" s="181"/>
      <c r="JC14" s="181"/>
      <c r="JD14" s="181"/>
      <c r="JE14" s="181"/>
      <c r="JF14" s="181"/>
      <c r="JG14" s="181"/>
      <c r="JH14" s="181"/>
      <c r="JI14" s="181"/>
      <c r="JJ14" s="181"/>
      <c r="JK14" s="181"/>
      <c r="JL14" s="181"/>
      <c r="JM14" s="181"/>
      <c r="JN14" s="181"/>
      <c r="JO14" s="181"/>
      <c r="JP14" s="181"/>
      <c r="JQ14" s="181"/>
      <c r="JR14" s="181"/>
      <c r="JS14" s="181"/>
      <c r="JT14" s="181"/>
      <c r="JU14" s="181"/>
      <c r="JV14" s="181"/>
      <c r="JW14" s="181"/>
      <c r="JX14" s="181"/>
      <c r="JY14" s="181"/>
      <c r="JZ14" s="181"/>
      <c r="KA14" s="181"/>
      <c r="KB14" s="181"/>
      <c r="KC14" s="181"/>
      <c r="KD14" s="181"/>
      <c r="KE14" s="181"/>
      <c r="KF14" s="181"/>
      <c r="KG14" s="181"/>
      <c r="KH14" s="181"/>
      <c r="KI14" s="181"/>
      <c r="KJ14" s="181"/>
    </row>
    <row r="15" spans="1:296" s="6" customFormat="1" ht="53.25" customHeight="1">
      <c r="A15" s="197"/>
      <c r="B15" s="21" t="str">
        <f>LEFT(B14,SEARCH(",",B14))&amp;" valor"</f>
        <v>Natural gas (2711), valor</v>
      </c>
      <c r="C15" s="192"/>
      <c r="D15" s="10" t="s">
        <v>337</v>
      </c>
      <c r="E15" s="192"/>
      <c r="F15" s="306" t="s">
        <v>338</v>
      </c>
      <c r="G15"/>
      <c r="H15" s="233"/>
      <c r="I15"/>
      <c r="J15" s="244"/>
      <c r="K15" s="207"/>
      <c r="L15" s="203"/>
      <c r="M15" s="207"/>
      <c r="N15" s="203"/>
      <c r="O15" s="207"/>
      <c r="P15" s="203"/>
      <c r="Q15" s="207"/>
      <c r="R15" s="203"/>
      <c r="S15" s="207"/>
      <c r="T15" s="181"/>
      <c r="U15" s="181"/>
      <c r="V15" s="181"/>
      <c r="W15" s="181"/>
      <c r="X15" s="181"/>
      <c r="Y15" s="181"/>
      <c r="Z15" s="181"/>
      <c r="AA15" s="181"/>
      <c r="AB15" s="181"/>
      <c r="AC15" s="181"/>
      <c r="AD15" s="181"/>
      <c r="AE15" s="181"/>
      <c r="AF15" s="181"/>
      <c r="AG15" s="181"/>
      <c r="AH15" s="181"/>
      <c r="AI15" s="181"/>
      <c r="AJ15" s="181"/>
      <c r="AK15" s="181"/>
      <c r="AL15" s="181"/>
      <c r="AM15" s="181"/>
      <c r="AN15" s="181"/>
      <c r="AO15" s="181"/>
      <c r="AP15" s="181"/>
      <c r="AQ15" s="181"/>
      <c r="AR15" s="181"/>
      <c r="AS15" s="181"/>
      <c r="AT15" s="181"/>
      <c r="AU15" s="181"/>
      <c r="AV15" s="181"/>
      <c r="AW15" s="181"/>
      <c r="AX15" s="181"/>
      <c r="AY15" s="181"/>
      <c r="AZ15" s="181"/>
      <c r="BA15" s="181"/>
      <c r="BB15" s="181"/>
      <c r="BC15" s="181"/>
      <c r="BD15" s="181"/>
      <c r="BE15" s="181"/>
      <c r="BF15" s="181"/>
      <c r="BG15" s="181"/>
      <c r="BH15" s="181"/>
      <c r="BI15" s="181"/>
      <c r="BJ15" s="181"/>
      <c r="BK15" s="181"/>
      <c r="BL15" s="181"/>
      <c r="BM15" s="181"/>
      <c r="BN15" s="181"/>
      <c r="BO15" s="181"/>
      <c r="BP15" s="181"/>
      <c r="BQ15" s="181"/>
      <c r="BR15" s="181"/>
      <c r="BS15" s="181"/>
      <c r="BT15" s="181"/>
      <c r="BU15" s="181"/>
      <c r="BV15" s="181"/>
      <c r="BW15" s="181"/>
      <c r="BX15" s="181"/>
      <c r="BY15" s="181"/>
      <c r="BZ15" s="181"/>
      <c r="CA15" s="181"/>
      <c r="CB15" s="181"/>
      <c r="CC15" s="181"/>
      <c r="CD15" s="181"/>
      <c r="CE15" s="181"/>
      <c r="CF15" s="181"/>
      <c r="CG15" s="181"/>
      <c r="CH15" s="181"/>
      <c r="CI15" s="181"/>
      <c r="CJ15" s="181"/>
      <c r="CK15" s="181"/>
      <c r="CL15" s="181"/>
      <c r="CM15" s="181"/>
      <c r="CN15" s="181"/>
      <c r="CO15" s="181"/>
      <c r="CP15" s="181"/>
      <c r="CQ15" s="181"/>
      <c r="CR15" s="181"/>
      <c r="CS15" s="181"/>
      <c r="CT15" s="181"/>
      <c r="CU15" s="181"/>
      <c r="CV15" s="181"/>
      <c r="CW15" s="181"/>
      <c r="CX15" s="181"/>
      <c r="CY15" s="181"/>
      <c r="CZ15" s="181"/>
      <c r="DA15" s="181"/>
      <c r="DB15" s="181"/>
      <c r="DC15" s="181"/>
      <c r="DD15" s="181"/>
      <c r="DE15" s="181"/>
      <c r="DF15" s="181"/>
      <c r="DG15" s="181"/>
      <c r="DH15" s="181"/>
      <c r="DI15" s="181"/>
      <c r="DJ15" s="181"/>
      <c r="DK15" s="181"/>
      <c r="DL15" s="181"/>
      <c r="DM15" s="181"/>
      <c r="DN15" s="181"/>
      <c r="DO15" s="181"/>
      <c r="DP15" s="181"/>
      <c r="DQ15" s="181"/>
      <c r="DR15" s="181"/>
      <c r="DS15" s="181"/>
      <c r="DT15" s="181"/>
      <c r="DU15" s="181"/>
      <c r="DV15" s="181"/>
      <c r="DW15" s="181"/>
      <c r="DX15" s="181"/>
      <c r="DY15" s="181"/>
      <c r="DZ15" s="181"/>
      <c r="EA15" s="181"/>
      <c r="EB15" s="181"/>
      <c r="EC15" s="181"/>
      <c r="ED15" s="181"/>
      <c r="EE15" s="181"/>
      <c r="EF15" s="181"/>
      <c r="EG15" s="181"/>
      <c r="EH15" s="181"/>
      <c r="EI15" s="181"/>
      <c r="EJ15" s="181"/>
      <c r="EK15" s="181"/>
      <c r="EL15" s="181"/>
      <c r="EM15" s="181"/>
      <c r="EN15" s="181"/>
      <c r="EO15" s="181"/>
      <c r="EP15" s="181"/>
      <c r="EQ15" s="181"/>
      <c r="ER15" s="181"/>
      <c r="ES15" s="181"/>
      <c r="ET15" s="181"/>
      <c r="EU15" s="181"/>
      <c r="EV15" s="181"/>
      <c r="EW15" s="181"/>
      <c r="EX15" s="181"/>
      <c r="EY15" s="181"/>
      <c r="EZ15" s="181"/>
      <c r="FA15" s="181"/>
      <c r="FB15" s="181"/>
      <c r="FC15" s="181"/>
      <c r="FD15" s="181"/>
      <c r="FE15" s="181"/>
      <c r="FF15" s="181"/>
      <c r="FG15" s="181"/>
      <c r="FH15" s="181"/>
      <c r="FI15" s="181"/>
      <c r="FJ15" s="181"/>
      <c r="FK15" s="181"/>
      <c r="FL15" s="181"/>
      <c r="FM15" s="181"/>
      <c r="FN15" s="181"/>
      <c r="FO15" s="181"/>
      <c r="FP15" s="181"/>
      <c r="FQ15" s="181"/>
      <c r="FR15" s="181"/>
      <c r="FS15" s="181"/>
      <c r="FT15" s="181"/>
      <c r="FU15" s="181"/>
      <c r="FV15" s="181"/>
      <c r="FW15" s="181"/>
      <c r="FX15" s="181"/>
      <c r="FY15" s="181"/>
      <c r="FZ15" s="181"/>
      <c r="GA15" s="181"/>
      <c r="GB15" s="181"/>
      <c r="GC15" s="181"/>
      <c r="GD15" s="181"/>
      <c r="GE15" s="181"/>
      <c r="GF15" s="181"/>
      <c r="GG15" s="181"/>
      <c r="GH15" s="181"/>
      <c r="GI15" s="181"/>
      <c r="GJ15" s="181"/>
      <c r="GK15" s="181"/>
      <c r="GL15" s="181"/>
      <c r="GM15" s="181"/>
      <c r="GN15" s="181"/>
      <c r="GO15" s="181"/>
      <c r="GP15" s="181"/>
      <c r="GQ15" s="181"/>
      <c r="GR15" s="181"/>
      <c r="GS15" s="181"/>
      <c r="GT15" s="181"/>
      <c r="GU15" s="181"/>
      <c r="GV15" s="181"/>
      <c r="GW15" s="181"/>
      <c r="GX15" s="181"/>
      <c r="GY15" s="181"/>
      <c r="GZ15" s="181"/>
      <c r="HA15" s="181"/>
      <c r="HB15" s="181"/>
      <c r="HC15" s="181"/>
      <c r="HD15" s="181"/>
      <c r="HE15" s="181"/>
      <c r="HF15" s="181"/>
      <c r="HG15" s="181"/>
      <c r="HH15" s="181"/>
      <c r="HI15" s="181"/>
      <c r="HJ15" s="181"/>
      <c r="HK15" s="181"/>
      <c r="HL15" s="181"/>
      <c r="HM15" s="181"/>
      <c r="HN15" s="181"/>
      <c r="HO15" s="181"/>
      <c r="HP15" s="181"/>
      <c r="HQ15" s="181"/>
      <c r="HR15" s="181"/>
      <c r="HS15" s="181"/>
      <c r="HT15" s="181"/>
      <c r="HU15" s="181"/>
      <c r="HV15" s="181"/>
      <c r="HW15" s="181"/>
      <c r="HX15" s="181"/>
      <c r="HY15" s="181"/>
      <c r="HZ15" s="181"/>
      <c r="IA15" s="181"/>
      <c r="IB15" s="181"/>
      <c r="IC15" s="181"/>
      <c r="ID15" s="181"/>
      <c r="IE15" s="181"/>
      <c r="IF15" s="181"/>
      <c r="IG15" s="181"/>
      <c r="IH15" s="181"/>
      <c r="II15" s="181"/>
      <c r="IJ15" s="181"/>
      <c r="IK15" s="181"/>
      <c r="IL15" s="181"/>
      <c r="IM15" s="181"/>
      <c r="IN15" s="181"/>
      <c r="IO15" s="181"/>
      <c r="IP15" s="181"/>
      <c r="IQ15" s="181"/>
      <c r="IR15" s="181"/>
      <c r="IS15" s="181"/>
      <c r="IT15" s="181"/>
      <c r="IU15" s="181"/>
      <c r="IV15" s="181"/>
      <c r="IW15" s="181"/>
      <c r="IX15" s="181"/>
      <c r="IY15" s="181"/>
      <c r="IZ15" s="181"/>
      <c r="JA15" s="181"/>
      <c r="JB15" s="181"/>
      <c r="JC15" s="181"/>
      <c r="JD15" s="181"/>
      <c r="JE15" s="181"/>
      <c r="JF15" s="181"/>
      <c r="JG15" s="181"/>
      <c r="JH15" s="181"/>
      <c r="JI15" s="181"/>
      <c r="JJ15" s="181"/>
      <c r="JK15" s="181"/>
      <c r="JL15" s="181"/>
      <c r="JM15" s="181"/>
      <c r="JN15" s="181"/>
      <c r="JO15" s="181"/>
      <c r="JP15" s="181"/>
      <c r="JQ15" s="181"/>
      <c r="JR15" s="181"/>
      <c r="JS15" s="181"/>
      <c r="JT15" s="181"/>
      <c r="JU15" s="181"/>
      <c r="JV15" s="181"/>
      <c r="JW15" s="181"/>
      <c r="JX15" s="181"/>
      <c r="JY15" s="181"/>
      <c r="JZ15" s="181"/>
      <c r="KA15" s="181"/>
      <c r="KB15" s="181"/>
      <c r="KC15" s="181"/>
      <c r="KD15" s="181"/>
      <c r="KE15" s="181"/>
      <c r="KF15" s="181"/>
      <c r="KG15" s="181"/>
      <c r="KH15" s="181"/>
      <c r="KI15" s="181"/>
      <c r="KJ15" s="181"/>
    </row>
    <row r="16" spans="1:296" s="6" customFormat="1" ht="53.25" customHeight="1">
      <c r="A16" s="197"/>
      <c r="B16" s="20" t="s">
        <v>342</v>
      </c>
      <c r="C16" s="192"/>
      <c r="D16" s="10">
        <v>1531507</v>
      </c>
      <c r="E16" s="192"/>
      <c r="F16" s="246" t="s">
        <v>343</v>
      </c>
      <c r="G16"/>
      <c r="H16" s="233" t="s">
        <v>344</v>
      </c>
      <c r="I16"/>
      <c r="J16" s="244"/>
      <c r="K16"/>
      <c r="L16" s="203"/>
      <c r="M16"/>
      <c r="N16" s="203"/>
      <c r="O16"/>
      <c r="P16" s="203"/>
      <c r="Q16"/>
      <c r="R16" s="203"/>
      <c r="S16"/>
      <c r="T16" s="181"/>
      <c r="U16" s="181"/>
      <c r="V16" s="181"/>
      <c r="W16" s="181"/>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V16" s="181"/>
      <c r="AW16" s="181"/>
      <c r="AX16" s="181"/>
      <c r="AY16" s="181"/>
      <c r="AZ16" s="181"/>
      <c r="BA16" s="181"/>
      <c r="BB16" s="181"/>
      <c r="BC16" s="181"/>
      <c r="BD16" s="181"/>
      <c r="BE16" s="181"/>
      <c r="BF16" s="181"/>
      <c r="BG16" s="181"/>
      <c r="BH16" s="181"/>
      <c r="BI16" s="181"/>
      <c r="BJ16" s="181"/>
      <c r="BK16" s="181"/>
      <c r="BL16" s="181"/>
      <c r="BM16" s="181"/>
      <c r="BN16" s="181"/>
      <c r="BO16" s="181"/>
      <c r="BP16" s="181"/>
      <c r="BQ16" s="181"/>
      <c r="BR16" s="181"/>
      <c r="BS16" s="181"/>
      <c r="BT16" s="181"/>
      <c r="BU16" s="181"/>
      <c r="BV16" s="181"/>
      <c r="BW16" s="181"/>
      <c r="BX16" s="181"/>
      <c r="BY16" s="181"/>
      <c r="BZ16" s="181"/>
      <c r="CA16" s="181"/>
      <c r="CB16" s="181"/>
      <c r="CC16" s="181"/>
      <c r="CD16" s="181"/>
      <c r="CE16" s="181"/>
      <c r="CF16" s="181"/>
      <c r="CG16" s="181"/>
      <c r="CH16" s="181"/>
      <c r="CI16" s="181"/>
      <c r="CJ16" s="181"/>
      <c r="CK16" s="181"/>
      <c r="CL16" s="181"/>
      <c r="CM16" s="181"/>
      <c r="CN16" s="181"/>
      <c r="CO16" s="181"/>
      <c r="CP16" s="181"/>
      <c r="CQ16" s="181"/>
      <c r="CR16" s="181"/>
      <c r="CS16" s="181"/>
      <c r="CT16" s="181"/>
      <c r="CU16" s="181"/>
      <c r="CV16" s="181"/>
      <c r="CW16" s="181"/>
      <c r="CX16" s="181"/>
      <c r="CY16" s="181"/>
      <c r="CZ16" s="181"/>
      <c r="DA16" s="181"/>
      <c r="DB16" s="181"/>
      <c r="DC16" s="181"/>
      <c r="DD16" s="181"/>
      <c r="DE16" s="181"/>
      <c r="DF16" s="181"/>
      <c r="DG16" s="181"/>
      <c r="DH16" s="181"/>
      <c r="DI16" s="181"/>
      <c r="DJ16" s="181"/>
      <c r="DK16" s="181"/>
      <c r="DL16" s="181"/>
      <c r="DM16" s="181"/>
      <c r="DN16" s="181"/>
      <c r="DO16" s="181"/>
      <c r="DP16" s="181"/>
      <c r="DQ16" s="181"/>
      <c r="DR16" s="181"/>
      <c r="DS16" s="181"/>
      <c r="DT16" s="181"/>
      <c r="DU16" s="181"/>
      <c r="DV16" s="181"/>
      <c r="DW16" s="181"/>
      <c r="DX16" s="181"/>
      <c r="DY16" s="181"/>
      <c r="DZ16" s="181"/>
      <c r="EA16" s="181"/>
      <c r="EB16" s="181"/>
      <c r="EC16" s="181"/>
      <c r="ED16" s="181"/>
      <c r="EE16" s="181"/>
      <c r="EF16" s="181"/>
      <c r="EG16" s="181"/>
      <c r="EH16" s="181"/>
      <c r="EI16" s="181"/>
      <c r="EJ16" s="181"/>
      <c r="EK16" s="181"/>
      <c r="EL16" s="181"/>
      <c r="EM16" s="181"/>
      <c r="EN16" s="181"/>
      <c r="EO16" s="181"/>
      <c r="EP16" s="181"/>
      <c r="EQ16" s="181"/>
      <c r="ER16" s="181"/>
      <c r="ES16" s="181"/>
      <c r="ET16" s="181"/>
      <c r="EU16" s="181"/>
      <c r="EV16" s="181"/>
      <c r="EW16" s="181"/>
      <c r="EX16" s="181"/>
      <c r="EY16" s="181"/>
      <c r="EZ16" s="181"/>
      <c r="FA16" s="181"/>
      <c r="FB16" s="181"/>
      <c r="FC16" s="181"/>
      <c r="FD16" s="181"/>
      <c r="FE16" s="181"/>
      <c r="FF16" s="181"/>
      <c r="FG16" s="181"/>
      <c r="FH16" s="181"/>
      <c r="FI16" s="181"/>
      <c r="FJ16" s="181"/>
      <c r="FK16" s="181"/>
      <c r="FL16" s="181"/>
      <c r="FM16" s="181"/>
      <c r="FN16" s="181"/>
      <c r="FO16" s="181"/>
      <c r="FP16" s="181"/>
      <c r="FQ16" s="181"/>
      <c r="FR16" s="181"/>
      <c r="FS16" s="181"/>
      <c r="FT16" s="181"/>
      <c r="FU16" s="181"/>
      <c r="FV16" s="181"/>
      <c r="FW16" s="181"/>
      <c r="FX16" s="181"/>
      <c r="FY16" s="181"/>
      <c r="FZ16" s="181"/>
      <c r="GA16" s="181"/>
      <c r="GB16" s="181"/>
      <c r="GC16" s="181"/>
      <c r="GD16" s="181"/>
      <c r="GE16" s="181"/>
      <c r="GF16" s="181"/>
      <c r="GG16" s="181"/>
      <c r="GH16" s="181"/>
      <c r="GI16" s="181"/>
      <c r="GJ16" s="181"/>
      <c r="GK16" s="181"/>
      <c r="GL16" s="181"/>
      <c r="GM16" s="181"/>
      <c r="GN16" s="181"/>
      <c r="GO16" s="181"/>
      <c r="GP16" s="181"/>
      <c r="GQ16" s="181"/>
      <c r="GR16" s="181"/>
      <c r="GS16" s="181"/>
      <c r="GT16" s="181"/>
      <c r="GU16" s="181"/>
      <c r="GV16" s="181"/>
      <c r="GW16" s="181"/>
      <c r="GX16" s="181"/>
      <c r="GY16" s="181"/>
      <c r="GZ16" s="181"/>
      <c r="HA16" s="181"/>
      <c r="HB16" s="181"/>
      <c r="HC16" s="181"/>
      <c r="HD16" s="181"/>
      <c r="HE16" s="181"/>
      <c r="HF16" s="181"/>
      <c r="HG16" s="181"/>
      <c r="HH16" s="181"/>
      <c r="HI16" s="181"/>
      <c r="HJ16" s="181"/>
      <c r="HK16" s="181"/>
      <c r="HL16" s="181"/>
      <c r="HM16" s="181"/>
      <c r="HN16" s="181"/>
      <c r="HO16" s="181"/>
      <c r="HP16" s="181"/>
      <c r="HQ16" s="181"/>
      <c r="HR16" s="181"/>
      <c r="HS16" s="181"/>
      <c r="HT16" s="181"/>
      <c r="HU16" s="181"/>
      <c r="HV16" s="181"/>
      <c r="HW16" s="181"/>
      <c r="HX16" s="181"/>
      <c r="HY16" s="181"/>
      <c r="HZ16" s="181"/>
      <c r="IA16" s="181"/>
      <c r="IB16" s="181"/>
      <c r="IC16" s="181"/>
      <c r="ID16" s="181"/>
      <c r="IE16" s="181"/>
      <c r="IF16" s="181"/>
      <c r="IG16" s="181"/>
      <c r="IH16" s="181"/>
      <c r="II16" s="181"/>
      <c r="IJ16" s="181"/>
      <c r="IK16" s="181"/>
      <c r="IL16" s="181"/>
      <c r="IM16" s="181"/>
      <c r="IN16" s="181"/>
      <c r="IO16" s="181"/>
      <c r="IP16" s="181"/>
      <c r="IQ16" s="181"/>
      <c r="IR16" s="181"/>
      <c r="IS16" s="181"/>
      <c r="IT16" s="181"/>
      <c r="IU16" s="181"/>
      <c r="IV16" s="181"/>
      <c r="IW16" s="181"/>
      <c r="IX16" s="181"/>
      <c r="IY16" s="181"/>
      <c r="IZ16" s="181"/>
      <c r="JA16" s="181"/>
      <c r="JB16" s="181"/>
      <c r="JC16" s="181"/>
      <c r="JD16" s="181"/>
      <c r="JE16" s="181"/>
      <c r="JF16" s="181"/>
      <c r="JG16" s="181"/>
      <c r="JH16" s="181"/>
      <c r="JI16" s="181"/>
      <c r="JJ16" s="181"/>
      <c r="JK16" s="181"/>
      <c r="JL16" s="181"/>
      <c r="JM16" s="181"/>
      <c r="JN16" s="181"/>
      <c r="JO16" s="181"/>
      <c r="JP16" s="181"/>
      <c r="JQ16" s="181"/>
      <c r="JR16" s="181"/>
      <c r="JS16" s="181"/>
      <c r="JT16" s="181"/>
      <c r="JU16" s="181"/>
      <c r="JV16" s="181"/>
      <c r="JW16" s="181"/>
      <c r="JX16" s="181"/>
      <c r="JY16" s="181"/>
      <c r="JZ16" s="181"/>
      <c r="KA16" s="181"/>
      <c r="KB16" s="181"/>
      <c r="KC16" s="181"/>
      <c r="KD16" s="181"/>
      <c r="KE16" s="181"/>
      <c r="KF16" s="181"/>
      <c r="KG16" s="181"/>
      <c r="KH16" s="181"/>
      <c r="KI16" s="181"/>
      <c r="KJ16" s="181"/>
    </row>
    <row r="17" spans="1:19" s="6" customFormat="1" ht="53.25" customHeight="1">
      <c r="A17" s="197"/>
      <c r="B17" s="21" t="str">
        <f>LEFT(B16,SEARCH(",",B16))&amp;" valor"</f>
        <v>Gold (7108), valor</v>
      </c>
      <c r="C17" s="192"/>
      <c r="D17" s="10" t="s">
        <v>337</v>
      </c>
      <c r="E17" s="192"/>
      <c r="F17" s="246"/>
      <c r="G17"/>
      <c r="H17" s="233"/>
      <c r="I17"/>
      <c r="J17" s="244"/>
      <c r="K17"/>
      <c r="L17" s="203"/>
      <c r="M17"/>
      <c r="N17" s="203"/>
      <c r="O17"/>
      <c r="P17" s="203"/>
      <c r="Q17"/>
      <c r="R17" s="203"/>
      <c r="S17"/>
    </row>
    <row r="18" spans="1:19" s="6" customFormat="1" ht="53.25" customHeight="1">
      <c r="A18" s="197"/>
      <c r="B18" s="20" t="s">
        <v>345</v>
      </c>
      <c r="C18" s="192"/>
      <c r="D18" s="10">
        <v>611561</v>
      </c>
      <c r="E18" s="192"/>
      <c r="F18" s="246" t="s">
        <v>346</v>
      </c>
      <c r="G18"/>
      <c r="H18" s="233"/>
      <c r="I18"/>
      <c r="J18" s="244"/>
      <c r="K18"/>
      <c r="L18" s="203"/>
      <c r="M18"/>
      <c r="N18" s="203"/>
      <c r="O18"/>
      <c r="P18" s="203"/>
      <c r="Q18"/>
      <c r="R18" s="203"/>
      <c r="S18"/>
    </row>
    <row r="19" spans="1:19" s="6" customFormat="1" ht="53.25" customHeight="1">
      <c r="A19" s="197"/>
      <c r="B19" s="21" t="str">
        <f>LEFT(B18,SEARCH(",",B18))&amp;" valor"</f>
        <v>Silver (7106), valor</v>
      </c>
      <c r="C19" s="192"/>
      <c r="D19" s="10" t="s">
        <v>337</v>
      </c>
      <c r="E19" s="192"/>
      <c r="F19" s="10"/>
      <c r="G19"/>
      <c r="H19" s="233"/>
      <c r="I19"/>
      <c r="J19" s="244"/>
      <c r="K19"/>
      <c r="L19" s="203"/>
      <c r="M19"/>
      <c r="N19" s="203"/>
      <c r="O19"/>
      <c r="P19" s="203"/>
      <c r="Q19"/>
      <c r="R19" s="203"/>
      <c r="S19"/>
    </row>
    <row r="20" spans="1:19" s="6" customFormat="1" ht="53.25" customHeight="1">
      <c r="A20" s="197"/>
      <c r="B20" s="20" t="s">
        <v>347</v>
      </c>
      <c r="C20" s="192"/>
      <c r="D20" s="10">
        <v>49330730</v>
      </c>
      <c r="E20" s="192"/>
      <c r="F20" s="246" t="s">
        <v>348</v>
      </c>
      <c r="G20"/>
      <c r="H20" s="233" t="s">
        <v>349</v>
      </c>
      <c r="I20"/>
      <c r="J20" s="244"/>
      <c r="K20"/>
      <c r="L20" s="203"/>
      <c r="M20"/>
      <c r="N20" s="203"/>
      <c r="O20"/>
      <c r="P20" s="203"/>
      <c r="Q20"/>
      <c r="R20" s="203"/>
      <c r="S20"/>
    </row>
    <row r="21" spans="1:19" s="6" customFormat="1" ht="53.25" customHeight="1">
      <c r="A21" s="197"/>
      <c r="B21" s="21" t="str">
        <f>LEFT(B20,SEARCH(",",B20))&amp;" valor"</f>
        <v>Coal (2701), valor</v>
      </c>
      <c r="C21" s="192"/>
      <c r="D21" s="10" t="s">
        <v>337</v>
      </c>
      <c r="E21" s="192"/>
      <c r="F21" s="10"/>
      <c r="G21"/>
      <c r="H21" s="233"/>
      <c r="I21"/>
      <c r="J21" s="244"/>
      <c r="K21"/>
      <c r="L21" s="203"/>
      <c r="M21"/>
      <c r="N21" s="203"/>
      <c r="O21"/>
      <c r="P21" s="203"/>
      <c r="Q21"/>
      <c r="R21" s="203"/>
      <c r="S21"/>
    </row>
    <row r="22" spans="1:19" s="6" customFormat="1" ht="53.25" customHeight="1">
      <c r="A22" s="197"/>
      <c r="B22" s="20" t="s">
        <v>350</v>
      </c>
      <c r="C22" s="192"/>
      <c r="D22" s="10">
        <v>9358</v>
      </c>
      <c r="E22" s="192"/>
      <c r="F22" s="10" t="s">
        <v>348</v>
      </c>
      <c r="G22"/>
      <c r="H22" s="233" t="s">
        <v>351</v>
      </c>
      <c r="I22"/>
      <c r="J22" s="244"/>
      <c r="K22"/>
      <c r="L22" s="203"/>
      <c r="M22"/>
      <c r="N22" s="203"/>
      <c r="O22"/>
      <c r="P22" s="203"/>
      <c r="Q22"/>
      <c r="R22" s="203"/>
      <c r="S22"/>
    </row>
    <row r="23" spans="1:19" s="6" customFormat="1" ht="53.25" customHeight="1">
      <c r="A23" s="197"/>
      <c r="B23" s="21" t="str">
        <f>LEFT(B22,SEARCH(",",B22))&amp;" valor"</f>
        <v>Copper (2603), valor</v>
      </c>
      <c r="C23" s="192"/>
      <c r="D23" s="10" t="s">
        <v>337</v>
      </c>
      <c r="E23" s="192"/>
      <c r="F23" s="10"/>
      <c r="G23"/>
      <c r="H23" s="233"/>
      <c r="I23"/>
      <c r="J23" s="244"/>
      <c r="K23"/>
      <c r="L23" s="203"/>
      <c r="M23"/>
      <c r="N23" s="203"/>
      <c r="O23"/>
      <c r="P23" s="203"/>
      <c r="Q23"/>
      <c r="R23" s="203"/>
      <c r="S23"/>
    </row>
    <row r="24" spans="1:19" s="6" customFormat="1" ht="53.25" customHeight="1">
      <c r="A24" s="197"/>
      <c r="B24" s="20" t="s">
        <v>352</v>
      </c>
      <c r="C24" s="192"/>
      <c r="D24" s="10">
        <v>1531507</v>
      </c>
      <c r="E24" s="192"/>
      <c r="F24" s="10" t="s">
        <v>353</v>
      </c>
      <c r="G24"/>
      <c r="H24" s="233" t="s">
        <v>354</v>
      </c>
      <c r="I24"/>
      <c r="J24" s="244"/>
      <c r="K24"/>
      <c r="L24" s="203"/>
      <c r="M24"/>
      <c r="N24" s="203"/>
      <c r="O24"/>
      <c r="P24" s="203"/>
      <c r="Q24"/>
      <c r="R24" s="203"/>
      <c r="S24"/>
    </row>
    <row r="25" spans="1:19" s="6" customFormat="1" ht="53.25" customHeight="1">
      <c r="A25" s="197"/>
      <c r="B25" s="21" t="str">
        <f>LEFT(B24,SEARCH(",",B24))&amp;" valor"</f>
        <v>Emeralds, valor</v>
      </c>
      <c r="C25" s="192"/>
      <c r="D25" s="10" t="s">
        <v>337</v>
      </c>
      <c r="E25" s="192"/>
      <c r="F25" s="10"/>
      <c r="G25"/>
      <c r="H25" s="233"/>
      <c r="I25"/>
      <c r="J25" s="244"/>
      <c r="K25"/>
      <c r="L25" s="203"/>
      <c r="M25"/>
      <c r="N25" s="203"/>
      <c r="O25"/>
      <c r="P25" s="203"/>
      <c r="Q25"/>
      <c r="R25" s="203"/>
      <c r="S25"/>
    </row>
    <row r="26" spans="1:19" s="6" customFormat="1" ht="53.25" customHeight="1">
      <c r="A26" s="197"/>
      <c r="B26" s="20" t="s">
        <v>355</v>
      </c>
      <c r="C26" s="192"/>
      <c r="D26" s="10" t="s">
        <v>337</v>
      </c>
      <c r="E26" s="192"/>
      <c r="F26" s="10"/>
      <c r="G26"/>
      <c r="H26" s="233"/>
      <c r="I26"/>
      <c r="J26" s="244"/>
      <c r="K26"/>
      <c r="L26" s="203"/>
      <c r="M26"/>
      <c r="N26" s="203"/>
      <c r="O26"/>
      <c r="P26" s="203"/>
      <c r="Q26"/>
      <c r="R26" s="203"/>
      <c r="S26"/>
    </row>
    <row r="27" spans="1:19" s="6" customFormat="1" ht="53.25" customHeight="1">
      <c r="A27" s="209"/>
      <c r="B27" s="22" t="str">
        <f>LEFT(B26,SEARCH(",",B26))&amp;" valor"</f>
        <v>Add commodities here, valor</v>
      </c>
      <c r="C27" s="210"/>
      <c r="D27" s="13" t="s">
        <v>337</v>
      </c>
      <c r="E27" s="210"/>
      <c r="F27" s="13"/>
      <c r="G27"/>
      <c r="H27" s="233"/>
      <c r="I27"/>
      <c r="J27" s="245"/>
      <c r="K27"/>
      <c r="L27" s="203"/>
      <c r="M27"/>
      <c r="N27" s="203"/>
      <c r="O27"/>
      <c r="P27" s="203"/>
      <c r="Q27"/>
      <c r="R27" s="203"/>
      <c r="S27"/>
    </row>
  </sheetData>
  <phoneticPr fontId="60" type="noConversion"/>
  <dataValidations disablePrompts="1" count="1">
    <dataValidation type="textLength" allowBlank="1" showInputMessage="1" showErrorMessage="1" sqref="J10:J27" xr:uid="{00000000-0002-0000-0900-000000000000}">
      <formula1>0</formula1>
      <formula2>350</formula2>
    </dataValidation>
  </dataValidations>
  <hyperlinks>
    <hyperlink ref="F11" r:id="rId1" xr:uid="{00000000-0004-0000-0900-000000000000}"/>
    <hyperlink ref="F18" r:id="rId2" display="https://acmineria.com.co/economia/" xr:uid="{00000000-0004-0000-0900-000001000000}"/>
    <hyperlink ref="F14" r:id="rId3" display="https://eiticolombia.gov.co/es/informes-eiti/informe-2020/cadena-valor/" xr:uid="{00000000-0004-0000-0900-000002000000}"/>
    <hyperlink ref="F13" r:id="rId4" xr:uid="{00000000-0004-0000-0900-000003000000}"/>
    <hyperlink ref="F15" r:id="rId5" xr:uid="{00000000-0004-0000-0900-000004000000}"/>
  </hyperlinks>
  <pageMargins left="0.7" right="0.7" top="0.75" bottom="0.75" header="0.3" footer="0.3"/>
  <pageSetup paperSize="8" orientation="landscape" horizontalDpi="1200" verticalDpi="1200" r:id="rId6"/>
  <headerFooter>
    <oddHeader>&amp;C&amp;G</oddHeader>
  </headerFooter>
  <legacyDrawingHF r:id="rId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KJ27"/>
  <sheetViews>
    <sheetView topLeftCell="A9" zoomScale="114" zoomScaleNormal="114" zoomScalePageLayoutView="114" workbookViewId="0">
      <selection activeCell="H9" sqref="H9"/>
    </sheetView>
  </sheetViews>
  <sheetFormatPr defaultColWidth="10.5" defaultRowHeight="15.75"/>
  <cols>
    <col min="1" max="1" width="15" customWidth="1"/>
    <col min="2" max="2" width="30.125" customWidth="1"/>
    <col min="3" max="3" width="4.625" customWidth="1"/>
    <col min="4" max="4" width="40.5" customWidth="1"/>
    <col min="5" max="5" width="4.625" customWidth="1"/>
    <col min="6" max="6" width="38.125" customWidth="1"/>
    <col min="7" max="7" width="3" customWidth="1"/>
    <col min="8" max="8" width="18" customWidth="1"/>
    <col min="9" max="9" width="3"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296" ht="26.25" customHeight="1">
      <c r="A1" s="2" t="s">
        <v>356</v>
      </c>
    </row>
    <row r="3" spans="1:296" s="28" customFormat="1" ht="157.5">
      <c r="A3" s="29" t="s">
        <v>357</v>
      </c>
      <c r="B3" s="30" t="s">
        <v>358</v>
      </c>
      <c r="C3" s="31"/>
      <c r="D3" s="10" t="s">
        <v>155</v>
      </c>
      <c r="E3" s="31"/>
      <c r="F3" s="32"/>
      <c r="G3" s="31"/>
      <c r="H3" s="32"/>
      <c r="I3" s="31"/>
      <c r="J3" s="202"/>
      <c r="L3" s="203"/>
      <c r="N3" s="203"/>
      <c r="P3" s="203"/>
      <c r="R3" s="203"/>
    </row>
    <row r="4" spans="1:296" s="3" customFormat="1" ht="19.5">
      <c r="B4" s="4"/>
      <c r="D4" s="4"/>
      <c r="F4" s="4"/>
      <c r="H4" s="4"/>
      <c r="J4" s="5"/>
      <c r="L4" s="5"/>
    </row>
    <row r="5" spans="1:296" s="3" customFormat="1" ht="78">
      <c r="B5" s="4" t="s">
        <v>110</v>
      </c>
      <c r="D5" s="82" t="s">
        <v>111</v>
      </c>
      <c r="E5" s="40"/>
      <c r="F5" s="82" t="s">
        <v>112</v>
      </c>
      <c r="G5" s="40"/>
      <c r="H5" s="82" t="s">
        <v>113</v>
      </c>
      <c r="I5" s="47"/>
      <c r="J5" s="41" t="s">
        <v>157</v>
      </c>
      <c r="K5" s="26"/>
      <c r="L5" s="27" t="s">
        <v>158</v>
      </c>
      <c r="M5" s="26"/>
      <c r="N5" s="27" t="s">
        <v>116</v>
      </c>
      <c r="O5" s="26"/>
      <c r="P5" s="27" t="s">
        <v>117</v>
      </c>
      <c r="Q5" s="26"/>
      <c r="R5" s="27" t="s">
        <v>159</v>
      </c>
      <c r="S5" s="26"/>
    </row>
    <row r="6" spans="1:296" s="3" customFormat="1" ht="19.5">
      <c r="B6" s="4"/>
      <c r="D6" s="4"/>
      <c r="F6" s="4"/>
      <c r="H6" s="4"/>
      <c r="J6" s="5"/>
      <c r="L6" s="5"/>
      <c r="N6" s="5"/>
      <c r="P6" s="5"/>
      <c r="R6" s="5"/>
    </row>
    <row r="7" spans="1:296" s="28" customFormat="1" ht="47.25">
      <c r="A7" s="37" t="s">
        <v>160</v>
      </c>
      <c r="B7" s="225" t="s">
        <v>359</v>
      </c>
      <c r="D7" s="7" t="s">
        <v>59</v>
      </c>
      <c r="F7" s="38"/>
      <c r="H7" s="38"/>
      <c r="J7" s="211"/>
    </row>
    <row r="8" spans="1:296" s="3" customFormat="1" ht="19.5">
      <c r="B8" s="4"/>
      <c r="D8" s="4"/>
      <c r="F8" s="4"/>
      <c r="H8" s="4"/>
      <c r="J8" s="5"/>
      <c r="L8" s="5"/>
      <c r="N8" s="5"/>
      <c r="P8" s="5"/>
      <c r="R8" s="5"/>
    </row>
    <row r="9" spans="1:296" s="6" customFormat="1" ht="53.1" customHeight="1">
      <c r="A9" s="204"/>
      <c r="B9" s="23" t="s">
        <v>327</v>
      </c>
      <c r="C9" s="205"/>
      <c r="D9" s="212"/>
      <c r="E9" s="205"/>
      <c r="F9" s="212"/>
      <c r="G9" s="206"/>
      <c r="H9" s="212"/>
      <c r="I9" s="206"/>
      <c r="J9" s="213"/>
      <c r="K9" s="207"/>
      <c r="L9" s="213"/>
      <c r="M9" s="207"/>
      <c r="N9" s="213"/>
      <c r="O9" s="207"/>
      <c r="P9" s="213"/>
      <c r="Q9" s="207"/>
      <c r="R9" s="213"/>
      <c r="S9" s="207"/>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1"/>
      <c r="AY9" s="181"/>
      <c r="AZ9" s="181"/>
      <c r="BA9" s="181"/>
      <c r="BB9" s="181"/>
      <c r="BC9" s="181"/>
      <c r="BD9" s="181"/>
      <c r="BE9" s="181"/>
      <c r="BF9" s="181"/>
      <c r="BG9" s="181"/>
      <c r="BH9" s="181"/>
      <c r="BI9" s="181"/>
      <c r="BJ9" s="181"/>
      <c r="BK9" s="181"/>
      <c r="BL9" s="181"/>
      <c r="BM9" s="181"/>
      <c r="BN9" s="181"/>
      <c r="BO9" s="181"/>
      <c r="BP9" s="181"/>
      <c r="BQ9" s="181"/>
      <c r="BR9" s="181"/>
      <c r="BS9" s="181"/>
      <c r="BT9" s="181"/>
      <c r="BU9" s="181"/>
      <c r="BV9" s="181"/>
      <c r="BW9" s="181"/>
      <c r="BX9" s="181"/>
      <c r="BY9" s="181"/>
      <c r="BZ9" s="181"/>
      <c r="CA9" s="181"/>
      <c r="CB9" s="181"/>
      <c r="CC9" s="181"/>
      <c r="CD9" s="181"/>
      <c r="CE9" s="181"/>
      <c r="CF9" s="181"/>
      <c r="CG9" s="181"/>
      <c r="CH9" s="181"/>
      <c r="CI9" s="181"/>
      <c r="CJ9" s="181"/>
      <c r="CK9" s="181"/>
      <c r="CL9" s="181"/>
      <c r="CM9" s="181"/>
      <c r="CN9" s="181"/>
      <c r="CO9" s="181"/>
      <c r="CP9" s="181"/>
      <c r="CQ9" s="181"/>
      <c r="CR9" s="181"/>
      <c r="CS9" s="181"/>
      <c r="CT9" s="181"/>
      <c r="CU9" s="181"/>
      <c r="CV9" s="181"/>
      <c r="CW9" s="181"/>
      <c r="CX9" s="181"/>
      <c r="CY9" s="181"/>
      <c r="CZ9" s="181"/>
      <c r="DA9" s="181"/>
      <c r="DB9" s="181"/>
      <c r="DC9" s="181"/>
      <c r="DD9" s="181"/>
      <c r="DE9" s="181"/>
      <c r="DF9" s="181"/>
      <c r="DG9" s="181"/>
      <c r="DH9" s="181"/>
      <c r="DI9" s="181"/>
      <c r="DJ9" s="181"/>
      <c r="DK9" s="181"/>
      <c r="DL9" s="181"/>
      <c r="DM9" s="181"/>
      <c r="DN9" s="181"/>
      <c r="DO9" s="181"/>
      <c r="DP9" s="181"/>
      <c r="DQ9" s="181"/>
      <c r="DR9" s="181"/>
      <c r="DS9" s="181"/>
      <c r="DT9" s="181"/>
      <c r="DU9" s="181"/>
      <c r="DV9" s="181"/>
      <c r="DW9" s="181"/>
      <c r="DX9" s="181"/>
      <c r="DY9" s="181"/>
      <c r="DZ9" s="181"/>
      <c r="EA9" s="181"/>
      <c r="EB9" s="181"/>
      <c r="EC9" s="181"/>
      <c r="ED9" s="181"/>
      <c r="EE9" s="181"/>
      <c r="EF9" s="181"/>
      <c r="EG9" s="181"/>
      <c r="EH9" s="181"/>
      <c r="EI9" s="181"/>
      <c r="EJ9" s="181"/>
      <c r="EK9" s="181"/>
      <c r="EL9" s="181"/>
      <c r="EM9" s="181"/>
      <c r="EN9" s="181"/>
      <c r="EO9" s="181"/>
      <c r="EP9" s="181"/>
      <c r="EQ9" s="181"/>
      <c r="ER9" s="181"/>
      <c r="ES9" s="181"/>
      <c r="ET9" s="181"/>
      <c r="EU9" s="181"/>
      <c r="EV9" s="181"/>
      <c r="EW9" s="181"/>
      <c r="EX9" s="181"/>
      <c r="EY9" s="181"/>
      <c r="EZ9" s="181"/>
      <c r="FA9" s="181"/>
      <c r="FB9" s="181"/>
      <c r="FC9" s="181"/>
      <c r="FD9" s="181"/>
      <c r="FE9" s="181"/>
      <c r="FF9" s="181"/>
      <c r="FG9" s="181"/>
      <c r="FH9" s="181"/>
      <c r="FI9" s="181"/>
      <c r="FJ9" s="181"/>
      <c r="FK9" s="181"/>
      <c r="FL9" s="181"/>
      <c r="FM9" s="181"/>
      <c r="FN9" s="181"/>
      <c r="FO9" s="181"/>
      <c r="FP9" s="181"/>
      <c r="FQ9" s="181"/>
      <c r="FR9" s="181"/>
      <c r="FS9" s="181"/>
      <c r="FT9" s="181"/>
      <c r="FU9" s="181"/>
      <c r="FV9" s="181"/>
      <c r="FW9" s="181"/>
      <c r="FX9" s="181"/>
      <c r="FY9" s="181"/>
      <c r="FZ9" s="181"/>
      <c r="GA9" s="181"/>
      <c r="GB9" s="181"/>
      <c r="GC9" s="181"/>
      <c r="GD9" s="181"/>
      <c r="GE9" s="181"/>
      <c r="GF9" s="181"/>
      <c r="GG9" s="181"/>
      <c r="GH9" s="181"/>
      <c r="GI9" s="181"/>
      <c r="GJ9" s="181"/>
      <c r="GK9" s="181"/>
      <c r="GL9" s="181"/>
      <c r="GM9" s="181"/>
      <c r="GN9" s="181"/>
      <c r="GO9" s="181"/>
      <c r="GP9" s="181"/>
      <c r="GQ9" s="181"/>
      <c r="GR9" s="181"/>
      <c r="GS9" s="181"/>
      <c r="GT9" s="181"/>
      <c r="GU9" s="181"/>
      <c r="GV9" s="181"/>
      <c r="GW9" s="181"/>
      <c r="GX9" s="181"/>
      <c r="GY9" s="181"/>
      <c r="GZ9" s="181"/>
      <c r="HA9" s="181"/>
      <c r="HB9" s="181"/>
      <c r="HC9" s="181"/>
      <c r="HD9" s="181"/>
      <c r="HE9" s="181"/>
      <c r="HF9" s="181"/>
      <c r="HG9" s="181"/>
      <c r="HH9" s="181"/>
      <c r="HI9" s="181"/>
      <c r="HJ9" s="181"/>
      <c r="HK9" s="181"/>
      <c r="HL9" s="181"/>
      <c r="HM9" s="181"/>
      <c r="HN9" s="181"/>
      <c r="HO9" s="181"/>
      <c r="HP9" s="181"/>
      <c r="HQ9" s="181"/>
      <c r="HR9" s="181"/>
      <c r="HS9" s="181"/>
      <c r="HT9" s="181"/>
      <c r="HU9" s="181"/>
      <c r="HV9" s="181"/>
      <c r="HW9" s="181"/>
      <c r="HX9" s="181"/>
      <c r="HY9" s="181"/>
      <c r="HZ9" s="181"/>
      <c r="IA9" s="181"/>
      <c r="IB9" s="181"/>
      <c r="IC9" s="181"/>
      <c r="ID9" s="181"/>
      <c r="IE9" s="181"/>
      <c r="IF9" s="181"/>
      <c r="IG9" s="181"/>
      <c r="IH9" s="181"/>
      <c r="II9" s="181"/>
      <c r="IJ9" s="181"/>
      <c r="IK9" s="181"/>
      <c r="IL9" s="181"/>
      <c r="IM9" s="181"/>
      <c r="IN9" s="181"/>
      <c r="IO9" s="181"/>
      <c r="IP9" s="181"/>
      <c r="IQ9" s="181"/>
      <c r="IR9" s="181"/>
      <c r="IS9" s="181"/>
      <c r="IT9" s="181"/>
      <c r="IU9" s="181"/>
      <c r="IV9" s="181"/>
      <c r="IW9" s="181"/>
      <c r="IX9" s="181"/>
      <c r="IY9" s="181"/>
      <c r="IZ9" s="181"/>
      <c r="JA9" s="181"/>
      <c r="JB9" s="181"/>
      <c r="JC9" s="181"/>
      <c r="JD9" s="181"/>
      <c r="JE9" s="181"/>
      <c r="JF9" s="181"/>
      <c r="JG9" s="181"/>
      <c r="JH9" s="181"/>
      <c r="JI9" s="181"/>
      <c r="JJ9" s="181"/>
      <c r="JK9" s="181"/>
      <c r="JL9" s="181"/>
      <c r="JM9" s="181"/>
      <c r="JN9" s="181"/>
      <c r="JO9" s="181"/>
      <c r="JP9" s="181"/>
      <c r="JQ9" s="181"/>
      <c r="JR9" s="181"/>
      <c r="JS9" s="181"/>
      <c r="JT9" s="181"/>
      <c r="JU9" s="181"/>
      <c r="JV9" s="181"/>
      <c r="JW9" s="181"/>
      <c r="JX9" s="181"/>
      <c r="JY9" s="181"/>
      <c r="JZ9" s="181"/>
      <c r="KA9" s="181"/>
      <c r="KB9" s="181"/>
      <c r="KC9" s="181"/>
      <c r="KD9" s="181"/>
      <c r="KE9" s="181"/>
      <c r="KF9" s="181"/>
      <c r="KG9" s="181"/>
      <c r="KH9" s="181"/>
      <c r="KI9" s="181"/>
      <c r="KJ9" s="181"/>
    </row>
    <row r="10" spans="1:296" s="6" customFormat="1" ht="237.6" customHeight="1">
      <c r="A10" s="204"/>
      <c r="B10" s="18" t="s">
        <v>360</v>
      </c>
      <c r="C10" s="205"/>
      <c r="D10" s="8" t="s">
        <v>127</v>
      </c>
      <c r="E10" s="205"/>
      <c r="F10" s="233" t="s">
        <v>361</v>
      </c>
      <c r="G10" s="3"/>
      <c r="H10" s="233" t="s">
        <v>362</v>
      </c>
      <c r="I10" s="3"/>
      <c r="J10" s="365"/>
      <c r="K10" s="3"/>
      <c r="L10" s="203"/>
      <c r="M10" s="3"/>
      <c r="N10" s="203"/>
      <c r="O10" s="3"/>
      <c r="P10" s="203"/>
      <c r="Q10" s="3"/>
      <c r="R10" s="203"/>
      <c r="S10" s="3"/>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1"/>
      <c r="AY10" s="181"/>
      <c r="AZ10" s="181"/>
      <c r="BA10" s="181"/>
      <c r="BB10" s="181"/>
      <c r="BC10" s="181"/>
      <c r="BD10" s="181"/>
      <c r="BE10" s="181"/>
      <c r="BF10" s="181"/>
      <c r="BG10" s="181"/>
      <c r="BH10" s="181"/>
      <c r="BI10" s="181"/>
      <c r="BJ10" s="181"/>
      <c r="BK10" s="181"/>
      <c r="BL10" s="181"/>
      <c r="BM10" s="181"/>
      <c r="BN10" s="181"/>
      <c r="BO10" s="181"/>
      <c r="BP10" s="181"/>
      <c r="BQ10" s="181"/>
      <c r="BR10" s="181"/>
      <c r="BS10" s="181"/>
      <c r="BT10" s="181"/>
      <c r="BU10" s="181"/>
      <c r="BV10" s="181"/>
      <c r="BW10" s="181"/>
      <c r="BX10" s="181"/>
      <c r="BY10" s="181"/>
      <c r="BZ10" s="181"/>
      <c r="CA10" s="181"/>
      <c r="CB10" s="181"/>
      <c r="CC10" s="181"/>
      <c r="CD10" s="181"/>
      <c r="CE10" s="181"/>
      <c r="CF10" s="181"/>
      <c r="CG10" s="181"/>
      <c r="CH10" s="181"/>
      <c r="CI10" s="181"/>
      <c r="CJ10" s="181"/>
      <c r="CK10" s="181"/>
      <c r="CL10" s="181"/>
      <c r="CM10" s="181"/>
      <c r="CN10" s="181"/>
      <c r="CO10" s="181"/>
      <c r="CP10" s="181"/>
      <c r="CQ10" s="181"/>
      <c r="CR10" s="181"/>
      <c r="CS10" s="181"/>
      <c r="CT10" s="181"/>
      <c r="CU10" s="181"/>
      <c r="CV10" s="181"/>
      <c r="CW10" s="181"/>
      <c r="CX10" s="181"/>
      <c r="CY10" s="181"/>
      <c r="CZ10" s="181"/>
      <c r="DA10" s="181"/>
      <c r="DB10" s="181"/>
      <c r="DC10" s="181"/>
      <c r="DD10" s="181"/>
      <c r="DE10" s="181"/>
      <c r="DF10" s="181"/>
      <c r="DG10" s="181"/>
      <c r="DH10" s="181"/>
      <c r="DI10" s="181"/>
      <c r="DJ10" s="181"/>
      <c r="DK10" s="181"/>
      <c r="DL10" s="181"/>
      <c r="DM10" s="181"/>
      <c r="DN10" s="181"/>
      <c r="DO10" s="181"/>
      <c r="DP10" s="181"/>
      <c r="DQ10" s="181"/>
      <c r="DR10" s="181"/>
      <c r="DS10" s="181"/>
      <c r="DT10" s="181"/>
      <c r="DU10" s="181"/>
      <c r="DV10" s="181"/>
      <c r="DW10" s="181"/>
      <c r="DX10" s="181"/>
      <c r="DY10" s="181"/>
      <c r="DZ10" s="181"/>
      <c r="EA10" s="181"/>
      <c r="EB10" s="181"/>
      <c r="EC10" s="181"/>
      <c r="ED10" s="181"/>
      <c r="EE10" s="181"/>
      <c r="EF10" s="181"/>
      <c r="EG10" s="181"/>
      <c r="EH10" s="181"/>
      <c r="EI10" s="181"/>
      <c r="EJ10" s="181"/>
      <c r="EK10" s="181"/>
      <c r="EL10" s="181"/>
      <c r="EM10" s="181"/>
      <c r="EN10" s="181"/>
      <c r="EO10" s="181"/>
      <c r="EP10" s="181"/>
      <c r="EQ10" s="181"/>
      <c r="ER10" s="181"/>
      <c r="ES10" s="181"/>
      <c r="ET10" s="181"/>
      <c r="EU10" s="181"/>
      <c r="EV10" s="181"/>
      <c r="EW10" s="181"/>
      <c r="EX10" s="181"/>
      <c r="EY10" s="181"/>
      <c r="EZ10" s="181"/>
      <c r="FA10" s="181"/>
      <c r="FB10" s="181"/>
      <c r="FC10" s="181"/>
      <c r="FD10" s="181"/>
      <c r="FE10" s="181"/>
      <c r="FF10" s="181"/>
      <c r="FG10" s="181"/>
      <c r="FH10" s="181"/>
      <c r="FI10" s="181"/>
      <c r="FJ10" s="181"/>
      <c r="FK10" s="181"/>
      <c r="FL10" s="181"/>
      <c r="FM10" s="181"/>
      <c r="FN10" s="181"/>
      <c r="FO10" s="181"/>
      <c r="FP10" s="181"/>
      <c r="FQ10" s="181"/>
      <c r="FR10" s="181"/>
      <c r="FS10" s="181"/>
      <c r="FT10" s="181"/>
      <c r="FU10" s="181"/>
      <c r="FV10" s="181"/>
      <c r="FW10" s="181"/>
      <c r="FX10" s="181"/>
      <c r="FY10" s="181"/>
      <c r="FZ10" s="181"/>
      <c r="GA10" s="181"/>
      <c r="GB10" s="181"/>
      <c r="GC10" s="181"/>
      <c r="GD10" s="181"/>
      <c r="GE10" s="181"/>
      <c r="GF10" s="181"/>
      <c r="GG10" s="181"/>
      <c r="GH10" s="181"/>
      <c r="GI10" s="181"/>
      <c r="GJ10" s="181"/>
      <c r="GK10" s="181"/>
      <c r="GL10" s="181"/>
      <c r="GM10" s="181"/>
      <c r="GN10" s="181"/>
      <c r="GO10" s="181"/>
      <c r="GP10" s="181"/>
      <c r="GQ10" s="181"/>
      <c r="GR10" s="181"/>
      <c r="GS10" s="181"/>
      <c r="GT10" s="181"/>
      <c r="GU10" s="181"/>
      <c r="GV10" s="181"/>
      <c r="GW10" s="181"/>
      <c r="GX10" s="181"/>
      <c r="GY10" s="181"/>
      <c r="GZ10" s="181"/>
      <c r="HA10" s="181"/>
      <c r="HB10" s="181"/>
      <c r="HC10" s="181"/>
      <c r="HD10" s="181"/>
      <c r="HE10" s="181"/>
      <c r="HF10" s="181"/>
      <c r="HG10" s="181"/>
      <c r="HH10" s="181"/>
      <c r="HI10" s="181"/>
      <c r="HJ10" s="181"/>
      <c r="HK10" s="181"/>
      <c r="HL10" s="181"/>
      <c r="HM10" s="181"/>
      <c r="HN10" s="181"/>
      <c r="HO10" s="181"/>
      <c r="HP10" s="181"/>
      <c r="HQ10" s="181"/>
      <c r="HR10" s="181"/>
      <c r="HS10" s="181"/>
      <c r="HT10" s="181"/>
      <c r="HU10" s="181"/>
      <c r="HV10" s="181"/>
      <c r="HW10" s="181"/>
      <c r="HX10" s="181"/>
      <c r="HY10" s="181"/>
      <c r="HZ10" s="181"/>
      <c r="IA10" s="181"/>
      <c r="IB10" s="181"/>
      <c r="IC10" s="181"/>
      <c r="ID10" s="181"/>
      <c r="IE10" s="181"/>
      <c r="IF10" s="181"/>
      <c r="IG10" s="181"/>
      <c r="IH10" s="181"/>
      <c r="II10" s="181"/>
      <c r="IJ10" s="181"/>
      <c r="IK10" s="181"/>
      <c r="IL10" s="181"/>
      <c r="IM10" s="181"/>
      <c r="IN10" s="181"/>
      <c r="IO10" s="181"/>
      <c r="IP10" s="181"/>
      <c r="IQ10" s="181"/>
      <c r="IR10" s="181"/>
      <c r="IS10" s="181"/>
      <c r="IT10" s="181"/>
      <c r="IU10" s="181"/>
      <c r="IV10" s="181"/>
      <c r="IW10" s="181"/>
      <c r="IX10" s="181"/>
      <c r="IY10" s="181"/>
      <c r="IZ10" s="181"/>
      <c r="JA10" s="181"/>
      <c r="JB10" s="181"/>
      <c r="JC10" s="181"/>
      <c r="JD10" s="181"/>
      <c r="JE10" s="181"/>
      <c r="JF10" s="181"/>
      <c r="JG10" s="181"/>
      <c r="JH10" s="181"/>
      <c r="JI10" s="181"/>
      <c r="JJ10" s="181"/>
      <c r="JK10" s="181"/>
      <c r="JL10" s="181"/>
      <c r="JM10" s="181"/>
      <c r="JN10" s="181"/>
      <c r="JO10" s="181"/>
      <c r="JP10" s="181"/>
      <c r="JQ10" s="181"/>
      <c r="JR10" s="181"/>
      <c r="JS10" s="181"/>
      <c r="JT10" s="181"/>
      <c r="JU10" s="181"/>
      <c r="JV10" s="181"/>
      <c r="JW10" s="181"/>
      <c r="JX10" s="181"/>
      <c r="JY10" s="181"/>
      <c r="JZ10" s="181"/>
      <c r="KA10" s="181"/>
      <c r="KB10" s="181"/>
      <c r="KC10" s="181"/>
      <c r="KD10" s="181"/>
      <c r="KE10" s="181"/>
      <c r="KF10" s="181"/>
      <c r="KG10" s="181"/>
      <c r="KH10" s="181"/>
      <c r="KI10" s="181"/>
      <c r="KJ10" s="181"/>
    </row>
    <row r="11" spans="1:296" s="6" customFormat="1" ht="401.45" customHeight="1">
      <c r="A11" s="197"/>
      <c r="B11" s="19" t="s">
        <v>363</v>
      </c>
      <c r="C11" s="192"/>
      <c r="D11" s="10" t="s">
        <v>127</v>
      </c>
      <c r="E11" s="192"/>
      <c r="F11" s="233" t="s">
        <v>364</v>
      </c>
      <c r="G11" s="31"/>
      <c r="H11" s="233" t="s">
        <v>365</v>
      </c>
      <c r="I11" s="31"/>
      <c r="J11" s="363"/>
      <c r="K11" s="28"/>
      <c r="L11" s="203"/>
      <c r="M11" s="28"/>
      <c r="N11" s="203"/>
      <c r="O11" s="28"/>
      <c r="P11" s="203"/>
      <c r="Q11" s="28"/>
      <c r="R11" s="203"/>
      <c r="S11" s="28"/>
      <c r="T11" s="181"/>
      <c r="U11" s="181"/>
      <c r="V11" s="181"/>
      <c r="W11" s="181"/>
      <c r="X11" s="181"/>
      <c r="Y11" s="181"/>
      <c r="Z11" s="181"/>
      <c r="AA11" s="181"/>
      <c r="AB11" s="181"/>
      <c r="AC11" s="181"/>
      <c r="AD11" s="181"/>
      <c r="AE11" s="181"/>
      <c r="AF11" s="181"/>
      <c r="AG11" s="181"/>
      <c r="AH11" s="181"/>
      <c r="AI11" s="181"/>
      <c r="AJ11" s="181"/>
      <c r="AK11" s="181"/>
      <c r="AL11" s="181"/>
      <c r="AM11" s="181"/>
      <c r="AN11" s="181"/>
      <c r="AO11" s="181"/>
      <c r="AP11" s="181"/>
      <c r="AQ11" s="181"/>
      <c r="AR11" s="181"/>
      <c r="AS11" s="181"/>
      <c r="AT11" s="181"/>
      <c r="AU11" s="181"/>
      <c r="AV11" s="181"/>
      <c r="AW11" s="181"/>
      <c r="AX11" s="181"/>
      <c r="AY11" s="181"/>
      <c r="AZ11" s="181"/>
      <c r="BA11" s="181"/>
      <c r="BB11" s="181"/>
      <c r="BC11" s="181"/>
      <c r="BD11" s="181"/>
      <c r="BE11" s="181"/>
      <c r="BF11" s="181"/>
      <c r="BG11" s="181"/>
      <c r="BH11" s="181"/>
      <c r="BI11" s="181"/>
      <c r="BJ11" s="181"/>
      <c r="BK11" s="181"/>
      <c r="BL11" s="181"/>
      <c r="BM11" s="181"/>
      <c r="BN11" s="181"/>
      <c r="BO11" s="181"/>
      <c r="BP11" s="181"/>
      <c r="BQ11" s="181"/>
      <c r="BR11" s="181"/>
      <c r="BS11" s="181"/>
      <c r="BT11" s="181"/>
      <c r="BU11" s="181"/>
      <c r="BV11" s="181"/>
      <c r="BW11" s="181"/>
      <c r="BX11" s="181"/>
      <c r="BY11" s="181"/>
      <c r="BZ11" s="181"/>
      <c r="CA11" s="181"/>
      <c r="CB11" s="181"/>
      <c r="CC11" s="181"/>
      <c r="CD11" s="181"/>
      <c r="CE11" s="181"/>
      <c r="CF11" s="181"/>
      <c r="CG11" s="181"/>
      <c r="CH11" s="181"/>
      <c r="CI11" s="181"/>
      <c r="CJ11" s="181"/>
      <c r="CK11" s="181"/>
      <c r="CL11" s="181"/>
      <c r="CM11" s="181"/>
      <c r="CN11" s="181"/>
      <c r="CO11" s="181"/>
      <c r="CP11" s="181"/>
      <c r="CQ11" s="181"/>
      <c r="CR11" s="181"/>
      <c r="CS11" s="181"/>
      <c r="CT11" s="181"/>
      <c r="CU11" s="181"/>
      <c r="CV11" s="181"/>
      <c r="CW11" s="181"/>
      <c r="CX11" s="181"/>
      <c r="CY11" s="181"/>
      <c r="CZ11" s="181"/>
      <c r="DA11" s="181"/>
      <c r="DB11" s="181"/>
      <c r="DC11" s="181"/>
      <c r="DD11" s="181"/>
      <c r="DE11" s="181"/>
      <c r="DF11" s="181"/>
      <c r="DG11" s="181"/>
      <c r="DH11" s="181"/>
      <c r="DI11" s="181"/>
      <c r="DJ11" s="181"/>
      <c r="DK11" s="181"/>
      <c r="DL11" s="181"/>
      <c r="DM11" s="181"/>
      <c r="DN11" s="181"/>
      <c r="DO11" s="181"/>
      <c r="DP11" s="181"/>
      <c r="DQ11" s="181"/>
      <c r="DR11" s="181"/>
      <c r="DS11" s="181"/>
      <c r="DT11" s="181"/>
      <c r="DU11" s="181"/>
      <c r="DV11" s="181"/>
      <c r="DW11" s="181"/>
      <c r="DX11" s="181"/>
      <c r="DY11" s="181"/>
      <c r="DZ11" s="181"/>
      <c r="EA11" s="181"/>
      <c r="EB11" s="181"/>
      <c r="EC11" s="181"/>
      <c r="ED11" s="181"/>
      <c r="EE11" s="181"/>
      <c r="EF11" s="181"/>
      <c r="EG11" s="181"/>
      <c r="EH11" s="181"/>
      <c r="EI11" s="181"/>
      <c r="EJ11" s="181"/>
      <c r="EK11" s="181"/>
      <c r="EL11" s="181"/>
      <c r="EM11" s="181"/>
      <c r="EN11" s="181"/>
      <c r="EO11" s="181"/>
      <c r="EP11" s="181"/>
      <c r="EQ11" s="181"/>
      <c r="ER11" s="181"/>
      <c r="ES11" s="181"/>
      <c r="ET11" s="181"/>
      <c r="EU11" s="181"/>
      <c r="EV11" s="181"/>
      <c r="EW11" s="181"/>
      <c r="EX11" s="181"/>
      <c r="EY11" s="181"/>
      <c r="EZ11" s="181"/>
      <c r="FA11" s="181"/>
      <c r="FB11" s="181"/>
      <c r="FC11" s="181"/>
      <c r="FD11" s="181"/>
      <c r="FE11" s="181"/>
      <c r="FF11" s="181"/>
      <c r="FG11" s="181"/>
      <c r="FH11" s="181"/>
      <c r="FI11" s="181"/>
      <c r="FJ11" s="181"/>
      <c r="FK11" s="181"/>
      <c r="FL11" s="181"/>
      <c r="FM11" s="181"/>
      <c r="FN11" s="181"/>
      <c r="FO11" s="181"/>
      <c r="FP11" s="181"/>
      <c r="FQ11" s="181"/>
      <c r="FR11" s="181"/>
      <c r="FS11" s="181"/>
      <c r="FT11" s="181"/>
      <c r="FU11" s="181"/>
      <c r="FV11" s="181"/>
      <c r="FW11" s="181"/>
      <c r="FX11" s="181"/>
      <c r="FY11" s="181"/>
      <c r="FZ11" s="181"/>
      <c r="GA11" s="181"/>
      <c r="GB11" s="181"/>
      <c r="GC11" s="181"/>
      <c r="GD11" s="181"/>
      <c r="GE11" s="181"/>
      <c r="GF11" s="181"/>
      <c r="GG11" s="181"/>
      <c r="GH11" s="181"/>
      <c r="GI11" s="181"/>
      <c r="GJ11" s="181"/>
      <c r="GK11" s="181"/>
      <c r="GL11" s="181"/>
      <c r="GM11" s="181"/>
      <c r="GN11" s="181"/>
      <c r="GO11" s="181"/>
      <c r="GP11" s="181"/>
      <c r="GQ11" s="181"/>
      <c r="GR11" s="181"/>
      <c r="GS11" s="181"/>
      <c r="GT11" s="181"/>
      <c r="GU11" s="181"/>
      <c r="GV11" s="181"/>
      <c r="GW11" s="181"/>
      <c r="GX11" s="181"/>
      <c r="GY11" s="181"/>
      <c r="GZ11" s="181"/>
      <c r="HA11" s="181"/>
      <c r="HB11" s="181"/>
      <c r="HC11" s="181"/>
      <c r="HD11" s="181"/>
      <c r="HE11" s="181"/>
      <c r="HF11" s="181"/>
      <c r="HG11" s="181"/>
      <c r="HH11" s="181"/>
      <c r="HI11" s="181"/>
      <c r="HJ11" s="181"/>
      <c r="HK11" s="181"/>
      <c r="HL11" s="181"/>
      <c r="HM11" s="181"/>
      <c r="HN11" s="181"/>
      <c r="HO11" s="181"/>
      <c r="HP11" s="181"/>
      <c r="HQ11" s="181"/>
      <c r="HR11" s="181"/>
      <c r="HS11" s="181"/>
      <c r="HT11" s="181"/>
      <c r="HU11" s="181"/>
      <c r="HV11" s="181"/>
      <c r="HW11" s="181"/>
      <c r="HX11" s="181"/>
      <c r="HY11" s="181"/>
      <c r="HZ11" s="181"/>
      <c r="IA11" s="181"/>
      <c r="IB11" s="181"/>
      <c r="IC11" s="181"/>
      <c r="ID11" s="181"/>
      <c r="IE11" s="181"/>
      <c r="IF11" s="181"/>
      <c r="IG11" s="181"/>
      <c r="IH11" s="181"/>
      <c r="II11" s="181"/>
      <c r="IJ11" s="181"/>
      <c r="IK11" s="181"/>
      <c r="IL11" s="181"/>
      <c r="IM11" s="181"/>
      <c r="IN11" s="181"/>
      <c r="IO11" s="181"/>
      <c r="IP11" s="181"/>
      <c r="IQ11" s="181"/>
      <c r="IR11" s="181"/>
      <c r="IS11" s="181"/>
      <c r="IT11" s="181"/>
      <c r="IU11" s="181"/>
      <c r="IV11" s="181"/>
      <c r="IW11" s="181"/>
      <c r="IX11" s="181"/>
      <c r="IY11" s="181"/>
      <c r="IZ11" s="181"/>
      <c r="JA11" s="181"/>
      <c r="JB11" s="181"/>
      <c r="JC11" s="181"/>
      <c r="JD11" s="181"/>
      <c r="JE11" s="181"/>
      <c r="JF11" s="181"/>
      <c r="JG11" s="181"/>
      <c r="JH11" s="181"/>
      <c r="JI11" s="181"/>
      <c r="JJ11" s="181"/>
      <c r="JK11" s="181"/>
      <c r="JL11" s="181"/>
      <c r="JM11" s="181"/>
      <c r="JN11" s="181"/>
      <c r="JO11" s="181"/>
      <c r="JP11" s="181"/>
      <c r="JQ11" s="181"/>
      <c r="JR11" s="181"/>
      <c r="JS11" s="181"/>
      <c r="JT11" s="181"/>
      <c r="JU11" s="181"/>
      <c r="JV11" s="181"/>
      <c r="JW11" s="181"/>
      <c r="JX11" s="181"/>
      <c r="JY11" s="181"/>
      <c r="JZ11" s="181"/>
      <c r="KA11" s="181"/>
      <c r="KB11" s="181"/>
      <c r="KC11" s="181"/>
      <c r="KD11" s="181"/>
      <c r="KE11" s="181"/>
      <c r="KF11" s="181"/>
      <c r="KG11" s="181"/>
      <c r="KH11" s="181"/>
      <c r="KI11" s="181"/>
      <c r="KJ11" s="181"/>
    </row>
    <row r="12" spans="1:296" s="6" customFormat="1" ht="51" customHeight="1">
      <c r="A12" s="197"/>
      <c r="B12" s="20" t="s">
        <v>334</v>
      </c>
      <c r="C12" s="192"/>
      <c r="D12" s="288">
        <v>35192745</v>
      </c>
      <c r="E12" s="192"/>
      <c r="F12" s="10" t="s">
        <v>366</v>
      </c>
      <c r="G12" s="3"/>
      <c r="H12" s="233" t="s">
        <v>367</v>
      </c>
      <c r="I12" s="3"/>
      <c r="J12" s="363"/>
      <c r="K12" s="3"/>
      <c r="L12" s="203"/>
      <c r="M12" s="3"/>
      <c r="N12" s="203"/>
      <c r="O12" s="3"/>
      <c r="P12" s="203"/>
      <c r="Q12" s="3"/>
      <c r="R12" s="203"/>
      <c r="S12" s="3"/>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181"/>
      <c r="AV12" s="181"/>
      <c r="AW12" s="181"/>
      <c r="AX12" s="181"/>
      <c r="AY12" s="181"/>
      <c r="AZ12" s="181"/>
      <c r="BA12" s="181"/>
      <c r="BB12" s="181"/>
      <c r="BC12" s="181"/>
      <c r="BD12" s="181"/>
      <c r="BE12" s="181"/>
      <c r="BF12" s="181"/>
      <c r="BG12" s="181"/>
      <c r="BH12" s="181"/>
      <c r="BI12" s="181"/>
      <c r="BJ12" s="181"/>
      <c r="BK12" s="181"/>
      <c r="BL12" s="181"/>
      <c r="BM12" s="181"/>
      <c r="BN12" s="181"/>
      <c r="BO12" s="181"/>
      <c r="BP12" s="181"/>
      <c r="BQ12" s="181"/>
      <c r="BR12" s="181"/>
      <c r="BS12" s="181"/>
      <c r="BT12" s="181"/>
      <c r="BU12" s="181"/>
      <c r="BV12" s="181"/>
      <c r="BW12" s="181"/>
      <c r="BX12" s="181"/>
      <c r="BY12" s="181"/>
      <c r="BZ12" s="181"/>
      <c r="CA12" s="181"/>
      <c r="CB12" s="181"/>
      <c r="CC12" s="181"/>
      <c r="CD12" s="181"/>
      <c r="CE12" s="181"/>
      <c r="CF12" s="181"/>
      <c r="CG12" s="181"/>
      <c r="CH12" s="181"/>
      <c r="CI12" s="181"/>
      <c r="CJ12" s="181"/>
      <c r="CK12" s="181"/>
      <c r="CL12" s="181"/>
      <c r="CM12" s="181"/>
      <c r="CN12" s="181"/>
      <c r="CO12" s="181"/>
      <c r="CP12" s="181"/>
      <c r="CQ12" s="181"/>
      <c r="CR12" s="181"/>
      <c r="CS12" s="181"/>
      <c r="CT12" s="181"/>
      <c r="CU12" s="181"/>
      <c r="CV12" s="181"/>
      <c r="CW12" s="181"/>
      <c r="CX12" s="181"/>
      <c r="CY12" s="181"/>
      <c r="CZ12" s="181"/>
      <c r="DA12" s="181"/>
      <c r="DB12" s="181"/>
      <c r="DC12" s="181"/>
      <c r="DD12" s="181"/>
      <c r="DE12" s="181"/>
      <c r="DF12" s="181"/>
      <c r="DG12" s="181"/>
      <c r="DH12" s="181"/>
      <c r="DI12" s="181"/>
      <c r="DJ12" s="181"/>
      <c r="DK12" s="181"/>
      <c r="DL12" s="181"/>
      <c r="DM12" s="181"/>
      <c r="DN12" s="181"/>
      <c r="DO12" s="181"/>
      <c r="DP12" s="181"/>
      <c r="DQ12" s="181"/>
      <c r="DR12" s="181"/>
      <c r="DS12" s="181"/>
      <c r="DT12" s="181"/>
      <c r="DU12" s="181"/>
      <c r="DV12" s="181"/>
      <c r="DW12" s="181"/>
      <c r="DX12" s="181"/>
      <c r="DY12" s="181"/>
      <c r="DZ12" s="181"/>
      <c r="EA12" s="181"/>
      <c r="EB12" s="181"/>
      <c r="EC12" s="181"/>
      <c r="ED12" s="181"/>
      <c r="EE12" s="181"/>
      <c r="EF12" s="181"/>
      <c r="EG12" s="181"/>
      <c r="EH12" s="181"/>
      <c r="EI12" s="181"/>
      <c r="EJ12" s="181"/>
      <c r="EK12" s="181"/>
      <c r="EL12" s="181"/>
      <c r="EM12" s="181"/>
      <c r="EN12" s="181"/>
      <c r="EO12" s="181"/>
      <c r="EP12" s="181"/>
      <c r="EQ12" s="181"/>
      <c r="ER12" s="181"/>
      <c r="ES12" s="181"/>
      <c r="ET12" s="181"/>
      <c r="EU12" s="181"/>
      <c r="EV12" s="181"/>
      <c r="EW12" s="181"/>
      <c r="EX12" s="181"/>
      <c r="EY12" s="181"/>
      <c r="EZ12" s="181"/>
      <c r="FA12" s="181"/>
      <c r="FB12" s="181"/>
      <c r="FC12" s="181"/>
      <c r="FD12" s="181"/>
      <c r="FE12" s="181"/>
      <c r="FF12" s="181"/>
      <c r="FG12" s="181"/>
      <c r="FH12" s="181"/>
      <c r="FI12" s="181"/>
      <c r="FJ12" s="181"/>
      <c r="FK12" s="181"/>
      <c r="FL12" s="181"/>
      <c r="FM12" s="181"/>
      <c r="FN12" s="181"/>
      <c r="FO12" s="181"/>
      <c r="FP12" s="181"/>
      <c r="FQ12" s="181"/>
      <c r="FR12" s="181"/>
      <c r="FS12" s="181"/>
      <c r="FT12" s="181"/>
      <c r="FU12" s="181"/>
      <c r="FV12" s="181"/>
      <c r="FW12" s="181"/>
      <c r="FX12" s="181"/>
      <c r="FY12" s="181"/>
      <c r="FZ12" s="181"/>
      <c r="GA12" s="181"/>
      <c r="GB12" s="181"/>
      <c r="GC12" s="181"/>
      <c r="GD12" s="181"/>
      <c r="GE12" s="181"/>
      <c r="GF12" s="181"/>
      <c r="GG12" s="181"/>
      <c r="GH12" s="181"/>
      <c r="GI12" s="181"/>
      <c r="GJ12" s="181"/>
      <c r="GK12" s="181"/>
      <c r="GL12" s="181"/>
      <c r="GM12" s="181"/>
      <c r="GN12" s="181"/>
      <c r="GO12" s="181"/>
      <c r="GP12" s="181"/>
      <c r="GQ12" s="181"/>
      <c r="GR12" s="181"/>
      <c r="GS12" s="181"/>
      <c r="GT12" s="181"/>
      <c r="GU12" s="181"/>
      <c r="GV12" s="181"/>
      <c r="GW12" s="181"/>
      <c r="GX12" s="181"/>
      <c r="GY12" s="181"/>
      <c r="GZ12" s="181"/>
      <c r="HA12" s="181"/>
      <c r="HB12" s="181"/>
      <c r="HC12" s="181"/>
      <c r="HD12" s="181"/>
      <c r="HE12" s="181"/>
      <c r="HF12" s="181"/>
      <c r="HG12" s="181"/>
      <c r="HH12" s="181"/>
      <c r="HI12" s="181"/>
      <c r="HJ12" s="181"/>
      <c r="HK12" s="181"/>
      <c r="HL12" s="181"/>
      <c r="HM12" s="181"/>
      <c r="HN12" s="181"/>
      <c r="HO12" s="181"/>
      <c r="HP12" s="181"/>
      <c r="HQ12" s="181"/>
      <c r="HR12" s="181"/>
      <c r="HS12" s="181"/>
      <c r="HT12" s="181"/>
      <c r="HU12" s="181"/>
      <c r="HV12" s="181"/>
      <c r="HW12" s="181"/>
      <c r="HX12" s="181"/>
      <c r="HY12" s="181"/>
      <c r="HZ12" s="181"/>
      <c r="IA12" s="181"/>
      <c r="IB12" s="181"/>
      <c r="IC12" s="181"/>
      <c r="ID12" s="181"/>
      <c r="IE12" s="181"/>
      <c r="IF12" s="181"/>
      <c r="IG12" s="181"/>
      <c r="IH12" s="181"/>
      <c r="II12" s="181"/>
      <c r="IJ12" s="181"/>
      <c r="IK12" s="181"/>
      <c r="IL12" s="181"/>
      <c r="IM12" s="181"/>
      <c r="IN12" s="181"/>
      <c r="IO12" s="181"/>
      <c r="IP12" s="181"/>
      <c r="IQ12" s="181"/>
      <c r="IR12" s="181"/>
      <c r="IS12" s="181"/>
      <c r="IT12" s="181"/>
      <c r="IU12" s="181"/>
      <c r="IV12" s="181"/>
      <c r="IW12" s="181"/>
      <c r="IX12" s="181"/>
      <c r="IY12" s="181"/>
      <c r="IZ12" s="181"/>
      <c r="JA12" s="181"/>
      <c r="JB12" s="181"/>
      <c r="JC12" s="181"/>
      <c r="JD12" s="181"/>
      <c r="JE12" s="181"/>
      <c r="JF12" s="181"/>
      <c r="JG12" s="181"/>
      <c r="JH12" s="181"/>
      <c r="JI12" s="181"/>
      <c r="JJ12" s="181"/>
      <c r="JK12" s="181"/>
      <c r="JL12" s="181"/>
      <c r="JM12" s="181"/>
      <c r="JN12" s="181"/>
      <c r="JO12" s="181"/>
      <c r="JP12" s="181"/>
      <c r="JQ12" s="181"/>
      <c r="JR12" s="181"/>
      <c r="JS12" s="181"/>
      <c r="JT12" s="181"/>
      <c r="JU12" s="181"/>
      <c r="JV12" s="181"/>
      <c r="JW12" s="181"/>
      <c r="JX12" s="181"/>
      <c r="JY12" s="181"/>
      <c r="JZ12" s="181"/>
      <c r="KA12" s="181"/>
      <c r="KB12" s="181"/>
      <c r="KC12" s="181"/>
      <c r="KD12" s="181"/>
      <c r="KE12" s="181"/>
      <c r="KF12" s="181"/>
      <c r="KG12" s="181"/>
      <c r="KH12" s="181"/>
      <c r="KI12" s="181"/>
      <c r="KJ12" s="181"/>
    </row>
    <row r="13" spans="1:296" s="6" customFormat="1" ht="51" customHeight="1">
      <c r="A13" s="197"/>
      <c r="B13" s="21" t="str">
        <f>LEFT(B12,SEARCH(",",B12))&amp;" valor"</f>
        <v>Crude oil (2709), valor</v>
      </c>
      <c r="C13" s="192"/>
      <c r="D13" s="288">
        <v>8729095</v>
      </c>
      <c r="E13" s="192"/>
      <c r="F13" s="10" t="s">
        <v>368</v>
      </c>
      <c r="G13" s="206"/>
      <c r="H13" s="233" t="s">
        <v>369</v>
      </c>
      <c r="I13" s="206"/>
      <c r="J13" s="363"/>
      <c r="K13" s="207"/>
      <c r="L13" s="203"/>
      <c r="M13" s="207"/>
      <c r="N13" s="203"/>
      <c r="O13" s="207"/>
      <c r="P13" s="203"/>
      <c r="Q13" s="207"/>
      <c r="R13" s="203"/>
      <c r="S13" s="207"/>
      <c r="T13" s="181"/>
      <c r="U13" s="181"/>
      <c r="V13" s="181"/>
      <c r="W13" s="181"/>
      <c r="X13" s="181"/>
      <c r="Y13" s="181"/>
      <c r="Z13" s="181"/>
      <c r="AA13" s="181"/>
      <c r="AB13" s="181"/>
      <c r="AC13" s="181"/>
      <c r="AD13" s="181"/>
      <c r="AE13" s="181"/>
      <c r="AF13" s="181"/>
      <c r="AG13" s="181"/>
      <c r="AH13" s="181"/>
      <c r="AI13" s="181"/>
      <c r="AJ13" s="181"/>
      <c r="AK13" s="181"/>
      <c r="AL13" s="181"/>
      <c r="AM13" s="181"/>
      <c r="AN13" s="181"/>
      <c r="AO13" s="181"/>
      <c r="AP13" s="181"/>
      <c r="AQ13" s="181"/>
      <c r="AR13" s="181"/>
      <c r="AS13" s="181"/>
      <c r="AT13" s="181"/>
      <c r="AU13" s="181"/>
      <c r="AV13" s="181"/>
      <c r="AW13" s="181"/>
      <c r="AX13" s="181"/>
      <c r="AY13" s="181"/>
      <c r="AZ13" s="181"/>
      <c r="BA13" s="181"/>
      <c r="BB13" s="181"/>
      <c r="BC13" s="181"/>
      <c r="BD13" s="181"/>
      <c r="BE13" s="181"/>
      <c r="BF13" s="181"/>
      <c r="BG13" s="181"/>
      <c r="BH13" s="181"/>
      <c r="BI13" s="181"/>
      <c r="BJ13" s="181"/>
      <c r="BK13" s="181"/>
      <c r="BL13" s="181"/>
      <c r="BM13" s="181"/>
      <c r="BN13" s="181"/>
      <c r="BO13" s="181"/>
      <c r="BP13" s="181"/>
      <c r="BQ13" s="181"/>
      <c r="BR13" s="181"/>
      <c r="BS13" s="181"/>
      <c r="BT13" s="181"/>
      <c r="BU13" s="181"/>
      <c r="BV13" s="181"/>
      <c r="BW13" s="181"/>
      <c r="BX13" s="181"/>
      <c r="BY13" s="181"/>
      <c r="BZ13" s="181"/>
      <c r="CA13" s="181"/>
      <c r="CB13" s="181"/>
      <c r="CC13" s="181"/>
      <c r="CD13" s="181"/>
      <c r="CE13" s="181"/>
      <c r="CF13" s="181"/>
      <c r="CG13" s="181"/>
      <c r="CH13" s="181"/>
      <c r="CI13" s="181"/>
      <c r="CJ13" s="181"/>
      <c r="CK13" s="181"/>
      <c r="CL13" s="181"/>
      <c r="CM13" s="181"/>
      <c r="CN13" s="181"/>
      <c r="CO13" s="181"/>
      <c r="CP13" s="181"/>
      <c r="CQ13" s="181"/>
      <c r="CR13" s="181"/>
      <c r="CS13" s="181"/>
      <c r="CT13" s="181"/>
      <c r="CU13" s="181"/>
      <c r="CV13" s="181"/>
      <c r="CW13" s="181"/>
      <c r="CX13" s="181"/>
      <c r="CY13" s="181"/>
      <c r="CZ13" s="181"/>
      <c r="DA13" s="181"/>
      <c r="DB13" s="181"/>
      <c r="DC13" s="181"/>
      <c r="DD13" s="181"/>
      <c r="DE13" s="181"/>
      <c r="DF13" s="181"/>
      <c r="DG13" s="181"/>
      <c r="DH13" s="181"/>
      <c r="DI13" s="181"/>
      <c r="DJ13" s="181"/>
      <c r="DK13" s="181"/>
      <c r="DL13" s="181"/>
      <c r="DM13" s="181"/>
      <c r="DN13" s="181"/>
      <c r="DO13" s="181"/>
      <c r="DP13" s="181"/>
      <c r="DQ13" s="181"/>
      <c r="DR13" s="181"/>
      <c r="DS13" s="181"/>
      <c r="DT13" s="181"/>
      <c r="DU13" s="181"/>
      <c r="DV13" s="181"/>
      <c r="DW13" s="181"/>
      <c r="DX13" s="181"/>
      <c r="DY13" s="181"/>
      <c r="DZ13" s="181"/>
      <c r="EA13" s="181"/>
      <c r="EB13" s="181"/>
      <c r="EC13" s="181"/>
      <c r="ED13" s="181"/>
      <c r="EE13" s="181"/>
      <c r="EF13" s="181"/>
      <c r="EG13" s="181"/>
      <c r="EH13" s="181"/>
      <c r="EI13" s="181"/>
      <c r="EJ13" s="181"/>
      <c r="EK13" s="181"/>
      <c r="EL13" s="181"/>
      <c r="EM13" s="181"/>
      <c r="EN13" s="181"/>
      <c r="EO13" s="181"/>
      <c r="EP13" s="181"/>
      <c r="EQ13" s="181"/>
      <c r="ER13" s="181"/>
      <c r="ES13" s="181"/>
      <c r="ET13" s="181"/>
      <c r="EU13" s="181"/>
      <c r="EV13" s="181"/>
      <c r="EW13" s="181"/>
      <c r="EX13" s="181"/>
      <c r="EY13" s="181"/>
      <c r="EZ13" s="181"/>
      <c r="FA13" s="181"/>
      <c r="FB13" s="181"/>
      <c r="FC13" s="181"/>
      <c r="FD13" s="181"/>
      <c r="FE13" s="181"/>
      <c r="FF13" s="181"/>
      <c r="FG13" s="181"/>
      <c r="FH13" s="181"/>
      <c r="FI13" s="181"/>
      <c r="FJ13" s="181"/>
      <c r="FK13" s="181"/>
      <c r="FL13" s="181"/>
      <c r="FM13" s="181"/>
      <c r="FN13" s="181"/>
      <c r="FO13" s="181"/>
      <c r="FP13" s="181"/>
      <c r="FQ13" s="181"/>
      <c r="FR13" s="181"/>
      <c r="FS13" s="181"/>
      <c r="FT13" s="181"/>
      <c r="FU13" s="181"/>
      <c r="FV13" s="181"/>
      <c r="FW13" s="181"/>
      <c r="FX13" s="181"/>
      <c r="FY13" s="181"/>
      <c r="FZ13" s="181"/>
      <c r="GA13" s="181"/>
      <c r="GB13" s="181"/>
      <c r="GC13" s="181"/>
      <c r="GD13" s="181"/>
      <c r="GE13" s="181"/>
      <c r="GF13" s="181"/>
      <c r="GG13" s="181"/>
      <c r="GH13" s="181"/>
      <c r="GI13" s="181"/>
      <c r="GJ13" s="181"/>
      <c r="GK13" s="181"/>
      <c r="GL13" s="181"/>
      <c r="GM13" s="181"/>
      <c r="GN13" s="181"/>
      <c r="GO13" s="181"/>
      <c r="GP13" s="181"/>
      <c r="GQ13" s="181"/>
      <c r="GR13" s="181"/>
      <c r="GS13" s="181"/>
      <c r="GT13" s="181"/>
      <c r="GU13" s="181"/>
      <c r="GV13" s="181"/>
      <c r="GW13" s="181"/>
      <c r="GX13" s="181"/>
      <c r="GY13" s="181"/>
      <c r="GZ13" s="181"/>
      <c r="HA13" s="181"/>
      <c r="HB13" s="181"/>
      <c r="HC13" s="181"/>
      <c r="HD13" s="181"/>
      <c r="HE13" s="181"/>
      <c r="HF13" s="181"/>
      <c r="HG13" s="181"/>
      <c r="HH13" s="181"/>
      <c r="HI13" s="181"/>
      <c r="HJ13" s="181"/>
      <c r="HK13" s="181"/>
      <c r="HL13" s="181"/>
      <c r="HM13" s="181"/>
      <c r="HN13" s="181"/>
      <c r="HO13" s="181"/>
      <c r="HP13" s="181"/>
      <c r="HQ13" s="181"/>
      <c r="HR13" s="181"/>
      <c r="HS13" s="181"/>
      <c r="HT13" s="181"/>
      <c r="HU13" s="181"/>
      <c r="HV13" s="181"/>
      <c r="HW13" s="181"/>
      <c r="HX13" s="181"/>
      <c r="HY13" s="181"/>
      <c r="HZ13" s="181"/>
      <c r="IA13" s="181"/>
      <c r="IB13" s="181"/>
      <c r="IC13" s="181"/>
      <c r="ID13" s="181"/>
      <c r="IE13" s="181"/>
      <c r="IF13" s="181"/>
      <c r="IG13" s="181"/>
      <c r="IH13" s="181"/>
      <c r="II13" s="181"/>
      <c r="IJ13" s="181"/>
      <c r="IK13" s="181"/>
      <c r="IL13" s="181"/>
      <c r="IM13" s="181"/>
      <c r="IN13" s="181"/>
      <c r="IO13" s="181"/>
      <c r="IP13" s="181"/>
      <c r="IQ13" s="181"/>
      <c r="IR13" s="181"/>
      <c r="IS13" s="181"/>
      <c r="IT13" s="181"/>
      <c r="IU13" s="181"/>
      <c r="IV13" s="181"/>
      <c r="IW13" s="181"/>
      <c r="IX13" s="181"/>
      <c r="IY13" s="181"/>
      <c r="IZ13" s="181"/>
      <c r="JA13" s="181"/>
      <c r="JB13" s="181"/>
      <c r="JC13" s="181"/>
      <c r="JD13" s="181"/>
      <c r="JE13" s="181"/>
      <c r="JF13" s="181"/>
      <c r="JG13" s="181"/>
      <c r="JH13" s="181"/>
      <c r="JI13" s="181"/>
      <c r="JJ13" s="181"/>
      <c r="JK13" s="181"/>
      <c r="JL13" s="181"/>
      <c r="JM13" s="181"/>
      <c r="JN13" s="181"/>
      <c r="JO13" s="181"/>
      <c r="JP13" s="181"/>
      <c r="JQ13" s="181"/>
      <c r="JR13" s="181"/>
      <c r="JS13" s="181"/>
      <c r="JT13" s="181"/>
      <c r="JU13" s="181"/>
      <c r="JV13" s="181"/>
      <c r="JW13" s="181"/>
      <c r="JX13" s="181"/>
      <c r="JY13" s="181"/>
      <c r="JZ13" s="181"/>
      <c r="KA13" s="181"/>
      <c r="KB13" s="181"/>
      <c r="KC13" s="181"/>
      <c r="KD13" s="181"/>
      <c r="KE13" s="181"/>
      <c r="KF13" s="181"/>
      <c r="KG13" s="181"/>
      <c r="KH13" s="181"/>
      <c r="KI13" s="181"/>
      <c r="KJ13" s="181"/>
    </row>
    <row r="14" spans="1:296" s="6" customFormat="1" ht="51" customHeight="1">
      <c r="A14" s="197"/>
      <c r="B14" s="20" t="s">
        <v>339</v>
      </c>
      <c r="C14" s="192"/>
      <c r="D14" s="10">
        <v>0</v>
      </c>
      <c r="E14" s="192"/>
      <c r="F14" s="10" t="s">
        <v>370</v>
      </c>
      <c r="G14" s="208"/>
      <c r="H14" s="233" t="s">
        <v>371</v>
      </c>
      <c r="I14" s="208"/>
      <c r="J14" s="363"/>
      <c r="K14" s="207"/>
      <c r="L14" s="203"/>
      <c r="M14" s="207"/>
      <c r="N14" s="203"/>
      <c r="O14" s="207"/>
      <c r="P14" s="203"/>
      <c r="Q14" s="207"/>
      <c r="R14" s="203"/>
      <c r="S14" s="207"/>
      <c r="T14" s="181"/>
      <c r="U14" s="181"/>
      <c r="V14" s="181"/>
      <c r="W14" s="181"/>
      <c r="X14" s="181"/>
      <c r="Y14" s="181"/>
      <c r="Z14" s="181"/>
      <c r="AA14" s="181"/>
      <c r="AB14" s="181"/>
      <c r="AC14" s="181"/>
      <c r="AD14" s="181"/>
      <c r="AE14" s="181"/>
      <c r="AF14" s="181"/>
      <c r="AG14" s="181"/>
      <c r="AH14" s="181"/>
      <c r="AI14" s="181"/>
      <c r="AJ14" s="181"/>
      <c r="AK14" s="181"/>
      <c r="AL14" s="181"/>
      <c r="AM14" s="181"/>
      <c r="AN14" s="181"/>
      <c r="AO14" s="181"/>
      <c r="AP14" s="181"/>
      <c r="AQ14" s="181"/>
      <c r="AR14" s="181"/>
      <c r="AS14" s="181"/>
      <c r="AT14" s="181"/>
      <c r="AU14" s="181"/>
      <c r="AV14" s="181"/>
      <c r="AW14" s="181"/>
      <c r="AX14" s="181"/>
      <c r="AY14" s="181"/>
      <c r="AZ14" s="181"/>
      <c r="BA14" s="181"/>
      <c r="BB14" s="181"/>
      <c r="BC14" s="181"/>
      <c r="BD14" s="181"/>
      <c r="BE14" s="181"/>
      <c r="BF14" s="181"/>
      <c r="BG14" s="181"/>
      <c r="BH14" s="181"/>
      <c r="BI14" s="181"/>
      <c r="BJ14" s="181"/>
      <c r="BK14" s="181"/>
      <c r="BL14" s="181"/>
      <c r="BM14" s="181"/>
      <c r="BN14" s="181"/>
      <c r="BO14" s="181"/>
      <c r="BP14" s="181"/>
      <c r="BQ14" s="181"/>
      <c r="BR14" s="181"/>
      <c r="BS14" s="181"/>
      <c r="BT14" s="181"/>
      <c r="BU14" s="181"/>
      <c r="BV14" s="181"/>
      <c r="BW14" s="181"/>
      <c r="BX14" s="181"/>
      <c r="BY14" s="181"/>
      <c r="BZ14" s="181"/>
      <c r="CA14" s="181"/>
      <c r="CB14" s="181"/>
      <c r="CC14" s="181"/>
      <c r="CD14" s="181"/>
      <c r="CE14" s="181"/>
      <c r="CF14" s="181"/>
      <c r="CG14" s="181"/>
      <c r="CH14" s="181"/>
      <c r="CI14" s="181"/>
      <c r="CJ14" s="181"/>
      <c r="CK14" s="181"/>
      <c r="CL14" s="181"/>
      <c r="CM14" s="181"/>
      <c r="CN14" s="181"/>
      <c r="CO14" s="181"/>
      <c r="CP14" s="181"/>
      <c r="CQ14" s="181"/>
      <c r="CR14" s="181"/>
      <c r="CS14" s="181"/>
      <c r="CT14" s="181"/>
      <c r="CU14" s="181"/>
      <c r="CV14" s="181"/>
      <c r="CW14" s="181"/>
      <c r="CX14" s="181"/>
      <c r="CY14" s="181"/>
      <c r="CZ14" s="181"/>
      <c r="DA14" s="181"/>
      <c r="DB14" s="181"/>
      <c r="DC14" s="181"/>
      <c r="DD14" s="181"/>
      <c r="DE14" s="181"/>
      <c r="DF14" s="181"/>
      <c r="DG14" s="181"/>
      <c r="DH14" s="181"/>
      <c r="DI14" s="181"/>
      <c r="DJ14" s="181"/>
      <c r="DK14" s="181"/>
      <c r="DL14" s="181"/>
      <c r="DM14" s="181"/>
      <c r="DN14" s="181"/>
      <c r="DO14" s="181"/>
      <c r="DP14" s="181"/>
      <c r="DQ14" s="181"/>
      <c r="DR14" s="181"/>
      <c r="DS14" s="181"/>
      <c r="DT14" s="181"/>
      <c r="DU14" s="181"/>
      <c r="DV14" s="181"/>
      <c r="DW14" s="181"/>
      <c r="DX14" s="181"/>
      <c r="DY14" s="181"/>
      <c r="DZ14" s="181"/>
      <c r="EA14" s="181"/>
      <c r="EB14" s="181"/>
      <c r="EC14" s="181"/>
      <c r="ED14" s="181"/>
      <c r="EE14" s="181"/>
      <c r="EF14" s="181"/>
      <c r="EG14" s="181"/>
      <c r="EH14" s="181"/>
      <c r="EI14" s="181"/>
      <c r="EJ14" s="181"/>
      <c r="EK14" s="181"/>
      <c r="EL14" s="181"/>
      <c r="EM14" s="181"/>
      <c r="EN14" s="181"/>
      <c r="EO14" s="181"/>
      <c r="EP14" s="181"/>
      <c r="EQ14" s="181"/>
      <c r="ER14" s="181"/>
      <c r="ES14" s="181"/>
      <c r="ET14" s="181"/>
      <c r="EU14" s="181"/>
      <c r="EV14" s="181"/>
      <c r="EW14" s="181"/>
      <c r="EX14" s="181"/>
      <c r="EY14" s="181"/>
      <c r="EZ14" s="181"/>
      <c r="FA14" s="181"/>
      <c r="FB14" s="181"/>
      <c r="FC14" s="181"/>
      <c r="FD14" s="181"/>
      <c r="FE14" s="181"/>
      <c r="FF14" s="181"/>
      <c r="FG14" s="181"/>
      <c r="FH14" s="181"/>
      <c r="FI14" s="181"/>
      <c r="FJ14" s="181"/>
      <c r="FK14" s="181"/>
      <c r="FL14" s="181"/>
      <c r="FM14" s="181"/>
      <c r="FN14" s="181"/>
      <c r="FO14" s="181"/>
      <c r="FP14" s="181"/>
      <c r="FQ14" s="181"/>
      <c r="FR14" s="181"/>
      <c r="FS14" s="181"/>
      <c r="FT14" s="181"/>
      <c r="FU14" s="181"/>
      <c r="FV14" s="181"/>
      <c r="FW14" s="181"/>
      <c r="FX14" s="181"/>
      <c r="FY14" s="181"/>
      <c r="FZ14" s="181"/>
      <c r="GA14" s="181"/>
      <c r="GB14" s="181"/>
      <c r="GC14" s="181"/>
      <c r="GD14" s="181"/>
      <c r="GE14" s="181"/>
      <c r="GF14" s="181"/>
      <c r="GG14" s="181"/>
      <c r="GH14" s="181"/>
      <c r="GI14" s="181"/>
      <c r="GJ14" s="181"/>
      <c r="GK14" s="181"/>
      <c r="GL14" s="181"/>
      <c r="GM14" s="181"/>
      <c r="GN14" s="181"/>
      <c r="GO14" s="181"/>
      <c r="GP14" s="181"/>
      <c r="GQ14" s="181"/>
      <c r="GR14" s="181"/>
      <c r="GS14" s="181"/>
      <c r="GT14" s="181"/>
      <c r="GU14" s="181"/>
      <c r="GV14" s="181"/>
      <c r="GW14" s="181"/>
      <c r="GX14" s="181"/>
      <c r="GY14" s="181"/>
      <c r="GZ14" s="181"/>
      <c r="HA14" s="181"/>
      <c r="HB14" s="181"/>
      <c r="HC14" s="181"/>
      <c r="HD14" s="181"/>
      <c r="HE14" s="181"/>
      <c r="HF14" s="181"/>
      <c r="HG14" s="181"/>
      <c r="HH14" s="181"/>
      <c r="HI14" s="181"/>
      <c r="HJ14" s="181"/>
      <c r="HK14" s="181"/>
      <c r="HL14" s="181"/>
      <c r="HM14" s="181"/>
      <c r="HN14" s="181"/>
      <c r="HO14" s="181"/>
      <c r="HP14" s="181"/>
      <c r="HQ14" s="181"/>
      <c r="HR14" s="181"/>
      <c r="HS14" s="181"/>
      <c r="HT14" s="181"/>
      <c r="HU14" s="181"/>
      <c r="HV14" s="181"/>
      <c r="HW14" s="181"/>
      <c r="HX14" s="181"/>
      <c r="HY14" s="181"/>
      <c r="HZ14" s="181"/>
      <c r="IA14" s="181"/>
      <c r="IB14" s="181"/>
      <c r="IC14" s="181"/>
      <c r="ID14" s="181"/>
      <c r="IE14" s="181"/>
      <c r="IF14" s="181"/>
      <c r="IG14" s="181"/>
      <c r="IH14" s="181"/>
      <c r="II14" s="181"/>
      <c r="IJ14" s="181"/>
      <c r="IK14" s="181"/>
      <c r="IL14" s="181"/>
      <c r="IM14" s="181"/>
      <c r="IN14" s="181"/>
      <c r="IO14" s="181"/>
      <c r="IP14" s="181"/>
      <c r="IQ14" s="181"/>
      <c r="IR14" s="181"/>
      <c r="IS14" s="181"/>
      <c r="IT14" s="181"/>
      <c r="IU14" s="181"/>
      <c r="IV14" s="181"/>
      <c r="IW14" s="181"/>
      <c r="IX14" s="181"/>
      <c r="IY14" s="181"/>
      <c r="IZ14" s="181"/>
      <c r="JA14" s="181"/>
      <c r="JB14" s="181"/>
      <c r="JC14" s="181"/>
      <c r="JD14" s="181"/>
      <c r="JE14" s="181"/>
      <c r="JF14" s="181"/>
      <c r="JG14" s="181"/>
      <c r="JH14" s="181"/>
      <c r="JI14" s="181"/>
      <c r="JJ14" s="181"/>
      <c r="JK14" s="181"/>
      <c r="JL14" s="181"/>
      <c r="JM14" s="181"/>
      <c r="JN14" s="181"/>
      <c r="JO14" s="181"/>
      <c r="JP14" s="181"/>
      <c r="JQ14" s="181"/>
      <c r="JR14" s="181"/>
      <c r="JS14" s="181"/>
      <c r="JT14" s="181"/>
      <c r="JU14" s="181"/>
      <c r="JV14" s="181"/>
      <c r="JW14" s="181"/>
      <c r="JX14" s="181"/>
      <c r="JY14" s="181"/>
      <c r="JZ14" s="181"/>
      <c r="KA14" s="181"/>
      <c r="KB14" s="181"/>
      <c r="KC14" s="181"/>
      <c r="KD14" s="181"/>
      <c r="KE14" s="181"/>
      <c r="KF14" s="181"/>
      <c r="KG14" s="181"/>
      <c r="KH14" s="181"/>
      <c r="KI14" s="181"/>
      <c r="KJ14" s="181"/>
    </row>
    <row r="15" spans="1:296" s="6" customFormat="1" ht="51" customHeight="1">
      <c r="A15" s="197"/>
      <c r="B15" s="21" t="str">
        <f>LEFT(B14,SEARCH(",",B14))&amp;" valor"</f>
        <v>Natural gas (2711), valor</v>
      </c>
      <c r="C15" s="192"/>
      <c r="D15" s="10">
        <v>0</v>
      </c>
      <c r="E15" s="192"/>
      <c r="F15" s="10" t="s">
        <v>372</v>
      </c>
      <c r="G15" s="208"/>
      <c r="H15" s="233" t="s">
        <v>373</v>
      </c>
      <c r="I15" s="208"/>
      <c r="J15" s="363"/>
      <c r="K15" s="207"/>
      <c r="L15" s="203"/>
      <c r="M15" s="207"/>
      <c r="N15" s="203"/>
      <c r="O15" s="207"/>
      <c r="P15" s="203"/>
      <c r="Q15" s="207"/>
      <c r="R15" s="203"/>
      <c r="S15" s="207"/>
      <c r="T15" s="181"/>
      <c r="U15" s="181"/>
      <c r="V15" s="181"/>
      <c r="W15" s="181"/>
      <c r="X15" s="181"/>
      <c r="Y15" s="181"/>
      <c r="Z15" s="181"/>
      <c r="AA15" s="181"/>
      <c r="AB15" s="181"/>
      <c r="AC15" s="181"/>
      <c r="AD15" s="181"/>
      <c r="AE15" s="181"/>
      <c r="AF15" s="181"/>
      <c r="AG15" s="181"/>
      <c r="AH15" s="181"/>
      <c r="AI15" s="181"/>
      <c r="AJ15" s="181"/>
      <c r="AK15" s="181"/>
      <c r="AL15" s="181"/>
      <c r="AM15" s="181"/>
      <c r="AN15" s="181"/>
      <c r="AO15" s="181"/>
      <c r="AP15" s="181"/>
      <c r="AQ15" s="181"/>
      <c r="AR15" s="181"/>
      <c r="AS15" s="181"/>
      <c r="AT15" s="181"/>
      <c r="AU15" s="181"/>
      <c r="AV15" s="181"/>
      <c r="AW15" s="181"/>
      <c r="AX15" s="181"/>
      <c r="AY15" s="181"/>
      <c r="AZ15" s="181"/>
      <c r="BA15" s="181"/>
      <c r="BB15" s="181"/>
      <c r="BC15" s="181"/>
      <c r="BD15" s="181"/>
      <c r="BE15" s="181"/>
      <c r="BF15" s="181"/>
      <c r="BG15" s="181"/>
      <c r="BH15" s="181"/>
      <c r="BI15" s="181"/>
      <c r="BJ15" s="181"/>
      <c r="BK15" s="181"/>
      <c r="BL15" s="181"/>
      <c r="BM15" s="181"/>
      <c r="BN15" s="181"/>
      <c r="BO15" s="181"/>
      <c r="BP15" s="181"/>
      <c r="BQ15" s="181"/>
      <c r="BR15" s="181"/>
      <c r="BS15" s="181"/>
      <c r="BT15" s="181"/>
      <c r="BU15" s="181"/>
      <c r="BV15" s="181"/>
      <c r="BW15" s="181"/>
      <c r="BX15" s="181"/>
      <c r="BY15" s="181"/>
      <c r="BZ15" s="181"/>
      <c r="CA15" s="181"/>
      <c r="CB15" s="181"/>
      <c r="CC15" s="181"/>
      <c r="CD15" s="181"/>
      <c r="CE15" s="181"/>
      <c r="CF15" s="181"/>
      <c r="CG15" s="181"/>
      <c r="CH15" s="181"/>
      <c r="CI15" s="181"/>
      <c r="CJ15" s="181"/>
      <c r="CK15" s="181"/>
      <c r="CL15" s="181"/>
      <c r="CM15" s="181"/>
      <c r="CN15" s="181"/>
      <c r="CO15" s="181"/>
      <c r="CP15" s="181"/>
      <c r="CQ15" s="181"/>
      <c r="CR15" s="181"/>
      <c r="CS15" s="181"/>
      <c r="CT15" s="181"/>
      <c r="CU15" s="181"/>
      <c r="CV15" s="181"/>
      <c r="CW15" s="181"/>
      <c r="CX15" s="181"/>
      <c r="CY15" s="181"/>
      <c r="CZ15" s="181"/>
      <c r="DA15" s="181"/>
      <c r="DB15" s="181"/>
      <c r="DC15" s="181"/>
      <c r="DD15" s="181"/>
      <c r="DE15" s="181"/>
      <c r="DF15" s="181"/>
      <c r="DG15" s="181"/>
      <c r="DH15" s="181"/>
      <c r="DI15" s="181"/>
      <c r="DJ15" s="181"/>
      <c r="DK15" s="181"/>
      <c r="DL15" s="181"/>
      <c r="DM15" s="181"/>
      <c r="DN15" s="181"/>
      <c r="DO15" s="181"/>
      <c r="DP15" s="181"/>
      <c r="DQ15" s="181"/>
      <c r="DR15" s="181"/>
      <c r="DS15" s="181"/>
      <c r="DT15" s="181"/>
      <c r="DU15" s="181"/>
      <c r="DV15" s="181"/>
      <c r="DW15" s="181"/>
      <c r="DX15" s="181"/>
      <c r="DY15" s="181"/>
      <c r="DZ15" s="181"/>
      <c r="EA15" s="181"/>
      <c r="EB15" s="181"/>
      <c r="EC15" s="181"/>
      <c r="ED15" s="181"/>
      <c r="EE15" s="181"/>
      <c r="EF15" s="181"/>
      <c r="EG15" s="181"/>
      <c r="EH15" s="181"/>
      <c r="EI15" s="181"/>
      <c r="EJ15" s="181"/>
      <c r="EK15" s="181"/>
      <c r="EL15" s="181"/>
      <c r="EM15" s="181"/>
      <c r="EN15" s="181"/>
      <c r="EO15" s="181"/>
      <c r="EP15" s="181"/>
      <c r="EQ15" s="181"/>
      <c r="ER15" s="181"/>
      <c r="ES15" s="181"/>
      <c r="ET15" s="181"/>
      <c r="EU15" s="181"/>
      <c r="EV15" s="181"/>
      <c r="EW15" s="181"/>
      <c r="EX15" s="181"/>
      <c r="EY15" s="181"/>
      <c r="EZ15" s="181"/>
      <c r="FA15" s="181"/>
      <c r="FB15" s="181"/>
      <c r="FC15" s="181"/>
      <c r="FD15" s="181"/>
      <c r="FE15" s="181"/>
      <c r="FF15" s="181"/>
      <c r="FG15" s="181"/>
      <c r="FH15" s="181"/>
      <c r="FI15" s="181"/>
      <c r="FJ15" s="181"/>
      <c r="FK15" s="181"/>
      <c r="FL15" s="181"/>
      <c r="FM15" s="181"/>
      <c r="FN15" s="181"/>
      <c r="FO15" s="181"/>
      <c r="FP15" s="181"/>
      <c r="FQ15" s="181"/>
      <c r="FR15" s="181"/>
      <c r="FS15" s="181"/>
      <c r="FT15" s="181"/>
      <c r="FU15" s="181"/>
      <c r="FV15" s="181"/>
      <c r="FW15" s="181"/>
      <c r="FX15" s="181"/>
      <c r="FY15" s="181"/>
      <c r="FZ15" s="181"/>
      <c r="GA15" s="181"/>
      <c r="GB15" s="181"/>
      <c r="GC15" s="181"/>
      <c r="GD15" s="181"/>
      <c r="GE15" s="181"/>
      <c r="GF15" s="181"/>
      <c r="GG15" s="181"/>
      <c r="GH15" s="181"/>
      <c r="GI15" s="181"/>
      <c r="GJ15" s="181"/>
      <c r="GK15" s="181"/>
      <c r="GL15" s="181"/>
      <c r="GM15" s="181"/>
      <c r="GN15" s="181"/>
      <c r="GO15" s="181"/>
      <c r="GP15" s="181"/>
      <c r="GQ15" s="181"/>
      <c r="GR15" s="181"/>
      <c r="GS15" s="181"/>
      <c r="GT15" s="181"/>
      <c r="GU15" s="181"/>
      <c r="GV15" s="181"/>
      <c r="GW15" s="181"/>
      <c r="GX15" s="181"/>
      <c r="GY15" s="181"/>
      <c r="GZ15" s="181"/>
      <c r="HA15" s="181"/>
      <c r="HB15" s="181"/>
      <c r="HC15" s="181"/>
      <c r="HD15" s="181"/>
      <c r="HE15" s="181"/>
      <c r="HF15" s="181"/>
      <c r="HG15" s="181"/>
      <c r="HH15" s="181"/>
      <c r="HI15" s="181"/>
      <c r="HJ15" s="181"/>
      <c r="HK15" s="181"/>
      <c r="HL15" s="181"/>
      <c r="HM15" s="181"/>
      <c r="HN15" s="181"/>
      <c r="HO15" s="181"/>
      <c r="HP15" s="181"/>
      <c r="HQ15" s="181"/>
      <c r="HR15" s="181"/>
      <c r="HS15" s="181"/>
      <c r="HT15" s="181"/>
      <c r="HU15" s="181"/>
      <c r="HV15" s="181"/>
      <c r="HW15" s="181"/>
      <c r="HX15" s="181"/>
      <c r="HY15" s="181"/>
      <c r="HZ15" s="181"/>
      <c r="IA15" s="181"/>
      <c r="IB15" s="181"/>
      <c r="IC15" s="181"/>
      <c r="ID15" s="181"/>
      <c r="IE15" s="181"/>
      <c r="IF15" s="181"/>
      <c r="IG15" s="181"/>
      <c r="IH15" s="181"/>
      <c r="II15" s="181"/>
      <c r="IJ15" s="181"/>
      <c r="IK15" s="181"/>
      <c r="IL15" s="181"/>
      <c r="IM15" s="181"/>
      <c r="IN15" s="181"/>
      <c r="IO15" s="181"/>
      <c r="IP15" s="181"/>
      <c r="IQ15" s="181"/>
      <c r="IR15" s="181"/>
      <c r="IS15" s="181"/>
      <c r="IT15" s="181"/>
      <c r="IU15" s="181"/>
      <c r="IV15" s="181"/>
      <c r="IW15" s="181"/>
      <c r="IX15" s="181"/>
      <c r="IY15" s="181"/>
      <c r="IZ15" s="181"/>
      <c r="JA15" s="181"/>
      <c r="JB15" s="181"/>
      <c r="JC15" s="181"/>
      <c r="JD15" s="181"/>
      <c r="JE15" s="181"/>
      <c r="JF15" s="181"/>
      <c r="JG15" s="181"/>
      <c r="JH15" s="181"/>
      <c r="JI15" s="181"/>
      <c r="JJ15" s="181"/>
      <c r="JK15" s="181"/>
      <c r="JL15" s="181"/>
      <c r="JM15" s="181"/>
      <c r="JN15" s="181"/>
      <c r="JO15" s="181"/>
      <c r="JP15" s="181"/>
      <c r="JQ15" s="181"/>
      <c r="JR15" s="181"/>
      <c r="JS15" s="181"/>
      <c r="JT15" s="181"/>
      <c r="JU15" s="181"/>
      <c r="JV15" s="181"/>
      <c r="JW15" s="181"/>
      <c r="JX15" s="181"/>
      <c r="JY15" s="181"/>
      <c r="JZ15" s="181"/>
      <c r="KA15" s="181"/>
      <c r="KB15" s="181"/>
      <c r="KC15" s="181"/>
      <c r="KD15" s="181"/>
      <c r="KE15" s="181"/>
      <c r="KF15" s="181"/>
      <c r="KG15" s="181"/>
      <c r="KH15" s="181"/>
      <c r="KI15" s="181"/>
      <c r="KJ15" s="181"/>
    </row>
    <row r="16" spans="1:296" s="6" customFormat="1" ht="51" customHeight="1">
      <c r="A16" s="197"/>
      <c r="B16" s="20" t="s">
        <v>342</v>
      </c>
      <c r="C16" s="192"/>
      <c r="D16" s="10" t="s">
        <v>86</v>
      </c>
      <c r="E16" s="192"/>
      <c r="F16" s="10" t="s">
        <v>374</v>
      </c>
      <c r="G16"/>
      <c r="H16" s="233"/>
      <c r="I16"/>
      <c r="J16" s="363"/>
      <c r="K16"/>
      <c r="L16" s="203"/>
      <c r="M16"/>
      <c r="N16" s="203"/>
      <c r="O16"/>
      <c r="P16" s="203"/>
      <c r="Q16"/>
      <c r="R16" s="203"/>
      <c r="S16"/>
      <c r="T16" s="181"/>
      <c r="U16" s="181"/>
      <c r="V16" s="181"/>
      <c r="W16" s="181"/>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V16" s="181"/>
      <c r="AW16" s="181"/>
      <c r="AX16" s="181"/>
      <c r="AY16" s="181"/>
      <c r="AZ16" s="181"/>
      <c r="BA16" s="181"/>
      <c r="BB16" s="181"/>
      <c r="BC16" s="181"/>
      <c r="BD16" s="181"/>
      <c r="BE16" s="181"/>
      <c r="BF16" s="181"/>
      <c r="BG16" s="181"/>
      <c r="BH16" s="181"/>
      <c r="BI16" s="181"/>
      <c r="BJ16" s="181"/>
      <c r="BK16" s="181"/>
      <c r="BL16" s="181"/>
      <c r="BM16" s="181"/>
      <c r="BN16" s="181"/>
      <c r="BO16" s="181"/>
      <c r="BP16" s="181"/>
      <c r="BQ16" s="181"/>
      <c r="BR16" s="181"/>
      <c r="BS16" s="181"/>
      <c r="BT16" s="181"/>
      <c r="BU16" s="181"/>
      <c r="BV16" s="181"/>
      <c r="BW16" s="181"/>
      <c r="BX16" s="181"/>
      <c r="BY16" s="181"/>
      <c r="BZ16" s="181"/>
      <c r="CA16" s="181"/>
      <c r="CB16" s="181"/>
      <c r="CC16" s="181"/>
      <c r="CD16" s="181"/>
      <c r="CE16" s="181"/>
      <c r="CF16" s="181"/>
      <c r="CG16" s="181"/>
      <c r="CH16" s="181"/>
      <c r="CI16" s="181"/>
      <c r="CJ16" s="181"/>
      <c r="CK16" s="181"/>
      <c r="CL16" s="181"/>
      <c r="CM16" s="181"/>
      <c r="CN16" s="181"/>
      <c r="CO16" s="181"/>
      <c r="CP16" s="181"/>
      <c r="CQ16" s="181"/>
      <c r="CR16" s="181"/>
      <c r="CS16" s="181"/>
      <c r="CT16" s="181"/>
      <c r="CU16" s="181"/>
      <c r="CV16" s="181"/>
      <c r="CW16" s="181"/>
      <c r="CX16" s="181"/>
      <c r="CY16" s="181"/>
      <c r="CZ16" s="181"/>
      <c r="DA16" s="181"/>
      <c r="DB16" s="181"/>
      <c r="DC16" s="181"/>
      <c r="DD16" s="181"/>
      <c r="DE16" s="181"/>
      <c r="DF16" s="181"/>
      <c r="DG16" s="181"/>
      <c r="DH16" s="181"/>
      <c r="DI16" s="181"/>
      <c r="DJ16" s="181"/>
      <c r="DK16" s="181"/>
      <c r="DL16" s="181"/>
      <c r="DM16" s="181"/>
      <c r="DN16" s="181"/>
      <c r="DO16" s="181"/>
      <c r="DP16" s="181"/>
      <c r="DQ16" s="181"/>
      <c r="DR16" s="181"/>
      <c r="DS16" s="181"/>
      <c r="DT16" s="181"/>
      <c r="DU16" s="181"/>
      <c r="DV16" s="181"/>
      <c r="DW16" s="181"/>
      <c r="DX16" s="181"/>
      <c r="DY16" s="181"/>
      <c r="DZ16" s="181"/>
      <c r="EA16" s="181"/>
      <c r="EB16" s="181"/>
      <c r="EC16" s="181"/>
      <c r="ED16" s="181"/>
      <c r="EE16" s="181"/>
      <c r="EF16" s="181"/>
      <c r="EG16" s="181"/>
      <c r="EH16" s="181"/>
      <c r="EI16" s="181"/>
      <c r="EJ16" s="181"/>
      <c r="EK16" s="181"/>
      <c r="EL16" s="181"/>
      <c r="EM16" s="181"/>
      <c r="EN16" s="181"/>
      <c r="EO16" s="181"/>
      <c r="EP16" s="181"/>
      <c r="EQ16" s="181"/>
      <c r="ER16" s="181"/>
      <c r="ES16" s="181"/>
      <c r="ET16" s="181"/>
      <c r="EU16" s="181"/>
      <c r="EV16" s="181"/>
      <c r="EW16" s="181"/>
      <c r="EX16" s="181"/>
      <c r="EY16" s="181"/>
      <c r="EZ16" s="181"/>
      <c r="FA16" s="181"/>
      <c r="FB16" s="181"/>
      <c r="FC16" s="181"/>
      <c r="FD16" s="181"/>
      <c r="FE16" s="181"/>
      <c r="FF16" s="181"/>
      <c r="FG16" s="181"/>
      <c r="FH16" s="181"/>
      <c r="FI16" s="181"/>
      <c r="FJ16" s="181"/>
      <c r="FK16" s="181"/>
      <c r="FL16" s="181"/>
      <c r="FM16" s="181"/>
      <c r="FN16" s="181"/>
      <c r="FO16" s="181"/>
      <c r="FP16" s="181"/>
      <c r="FQ16" s="181"/>
      <c r="FR16" s="181"/>
      <c r="FS16" s="181"/>
      <c r="FT16" s="181"/>
      <c r="FU16" s="181"/>
      <c r="FV16" s="181"/>
      <c r="FW16" s="181"/>
      <c r="FX16" s="181"/>
      <c r="FY16" s="181"/>
      <c r="FZ16" s="181"/>
      <c r="GA16" s="181"/>
      <c r="GB16" s="181"/>
      <c r="GC16" s="181"/>
      <c r="GD16" s="181"/>
      <c r="GE16" s="181"/>
      <c r="GF16" s="181"/>
      <c r="GG16" s="181"/>
      <c r="GH16" s="181"/>
      <c r="GI16" s="181"/>
      <c r="GJ16" s="181"/>
      <c r="GK16" s="181"/>
      <c r="GL16" s="181"/>
      <c r="GM16" s="181"/>
      <c r="GN16" s="181"/>
      <c r="GO16" s="181"/>
      <c r="GP16" s="181"/>
      <c r="GQ16" s="181"/>
      <c r="GR16" s="181"/>
      <c r="GS16" s="181"/>
      <c r="GT16" s="181"/>
      <c r="GU16" s="181"/>
      <c r="GV16" s="181"/>
      <c r="GW16" s="181"/>
      <c r="GX16" s="181"/>
      <c r="GY16" s="181"/>
      <c r="GZ16" s="181"/>
      <c r="HA16" s="181"/>
      <c r="HB16" s="181"/>
      <c r="HC16" s="181"/>
      <c r="HD16" s="181"/>
      <c r="HE16" s="181"/>
      <c r="HF16" s="181"/>
      <c r="HG16" s="181"/>
      <c r="HH16" s="181"/>
      <c r="HI16" s="181"/>
      <c r="HJ16" s="181"/>
      <c r="HK16" s="181"/>
      <c r="HL16" s="181"/>
      <c r="HM16" s="181"/>
      <c r="HN16" s="181"/>
      <c r="HO16" s="181"/>
      <c r="HP16" s="181"/>
      <c r="HQ16" s="181"/>
      <c r="HR16" s="181"/>
      <c r="HS16" s="181"/>
      <c r="HT16" s="181"/>
      <c r="HU16" s="181"/>
      <c r="HV16" s="181"/>
      <c r="HW16" s="181"/>
      <c r="HX16" s="181"/>
      <c r="HY16" s="181"/>
      <c r="HZ16" s="181"/>
      <c r="IA16" s="181"/>
      <c r="IB16" s="181"/>
      <c r="IC16" s="181"/>
      <c r="ID16" s="181"/>
      <c r="IE16" s="181"/>
      <c r="IF16" s="181"/>
      <c r="IG16" s="181"/>
      <c r="IH16" s="181"/>
      <c r="II16" s="181"/>
      <c r="IJ16" s="181"/>
      <c r="IK16" s="181"/>
      <c r="IL16" s="181"/>
      <c r="IM16" s="181"/>
      <c r="IN16" s="181"/>
      <c r="IO16" s="181"/>
      <c r="IP16" s="181"/>
      <c r="IQ16" s="181"/>
      <c r="IR16" s="181"/>
      <c r="IS16" s="181"/>
      <c r="IT16" s="181"/>
      <c r="IU16" s="181"/>
      <c r="IV16" s="181"/>
      <c r="IW16" s="181"/>
      <c r="IX16" s="181"/>
      <c r="IY16" s="181"/>
      <c r="IZ16" s="181"/>
      <c r="JA16" s="181"/>
      <c r="JB16" s="181"/>
      <c r="JC16" s="181"/>
      <c r="JD16" s="181"/>
      <c r="JE16" s="181"/>
      <c r="JF16" s="181"/>
      <c r="JG16" s="181"/>
      <c r="JH16" s="181"/>
      <c r="JI16" s="181"/>
      <c r="JJ16" s="181"/>
      <c r="JK16" s="181"/>
      <c r="JL16" s="181"/>
      <c r="JM16" s="181"/>
      <c r="JN16" s="181"/>
      <c r="JO16" s="181"/>
      <c r="JP16" s="181"/>
      <c r="JQ16" s="181"/>
      <c r="JR16" s="181"/>
      <c r="JS16" s="181"/>
      <c r="JT16" s="181"/>
      <c r="JU16" s="181"/>
      <c r="JV16" s="181"/>
      <c r="JW16" s="181"/>
      <c r="JX16" s="181"/>
      <c r="JY16" s="181"/>
      <c r="JZ16" s="181"/>
      <c r="KA16" s="181"/>
      <c r="KB16" s="181"/>
      <c r="KC16" s="181"/>
      <c r="KD16" s="181"/>
      <c r="KE16" s="181"/>
      <c r="KF16" s="181"/>
      <c r="KG16" s="181"/>
      <c r="KH16" s="181"/>
      <c r="KI16" s="181"/>
      <c r="KJ16" s="181"/>
    </row>
    <row r="17" spans="1:19" s="6" customFormat="1" ht="51" customHeight="1">
      <c r="A17" s="197"/>
      <c r="B17" s="21" t="str">
        <f>LEFT(B16,SEARCH(",",B16))&amp;" valor"</f>
        <v>Gold (7108), valor</v>
      </c>
      <c r="C17" s="192"/>
      <c r="D17" s="10">
        <v>2927</v>
      </c>
      <c r="E17" s="192"/>
      <c r="F17" s="10" t="s">
        <v>368</v>
      </c>
      <c r="G17"/>
      <c r="H17" s="233" t="s">
        <v>375</v>
      </c>
      <c r="I17"/>
      <c r="J17" s="363"/>
      <c r="K17"/>
      <c r="L17" s="203"/>
      <c r="M17"/>
      <c r="N17" s="203"/>
      <c r="O17"/>
      <c r="P17" s="203"/>
      <c r="Q17"/>
      <c r="R17" s="203"/>
      <c r="S17"/>
    </row>
    <row r="18" spans="1:19" s="6" customFormat="1" ht="51" customHeight="1">
      <c r="A18" s="197"/>
      <c r="B18" s="20" t="s">
        <v>345</v>
      </c>
      <c r="C18" s="192"/>
      <c r="D18" s="10" t="s">
        <v>337</v>
      </c>
      <c r="E18" s="192"/>
      <c r="F18" s="10" t="s">
        <v>374</v>
      </c>
      <c r="G18"/>
      <c r="H18" s="233"/>
      <c r="I18"/>
      <c r="J18" s="363"/>
      <c r="K18"/>
      <c r="L18" s="203"/>
      <c r="M18"/>
      <c r="N18" s="203"/>
      <c r="O18"/>
      <c r="P18" s="203"/>
      <c r="Q18"/>
      <c r="R18" s="203"/>
      <c r="S18"/>
    </row>
    <row r="19" spans="1:19" s="6" customFormat="1" ht="51" customHeight="1">
      <c r="A19" s="197"/>
      <c r="B19" s="21" t="str">
        <f>LEFT(B18,SEARCH(",",B18))&amp;" valor"</f>
        <v>Silver (7106), valor</v>
      </c>
      <c r="C19" s="192"/>
      <c r="D19" s="10" t="s">
        <v>337</v>
      </c>
      <c r="E19" s="192"/>
      <c r="F19" s="10" t="s">
        <v>372</v>
      </c>
      <c r="G19"/>
      <c r="H19" s="233"/>
      <c r="I19"/>
      <c r="J19" s="363"/>
      <c r="K19"/>
      <c r="L19" s="203"/>
      <c r="M19"/>
      <c r="N19" s="203"/>
      <c r="O19"/>
      <c r="P19" s="203"/>
      <c r="Q19"/>
      <c r="R19" s="203"/>
      <c r="S19"/>
    </row>
    <row r="20" spans="1:19" s="6" customFormat="1" ht="51" customHeight="1">
      <c r="A20" s="197"/>
      <c r="B20" s="20" t="s">
        <v>347</v>
      </c>
      <c r="C20" s="192"/>
      <c r="D20" s="10" t="s">
        <v>337</v>
      </c>
      <c r="E20" s="192"/>
      <c r="F20" s="10" t="s">
        <v>376</v>
      </c>
      <c r="G20"/>
      <c r="H20" s="233"/>
      <c r="I20"/>
      <c r="J20" s="363"/>
      <c r="K20"/>
      <c r="L20" s="203"/>
      <c r="M20"/>
      <c r="N20" s="203"/>
      <c r="O20"/>
      <c r="P20" s="203"/>
      <c r="Q20"/>
      <c r="R20" s="203"/>
      <c r="S20"/>
    </row>
    <row r="21" spans="1:19" s="6" customFormat="1" ht="51" customHeight="1">
      <c r="A21" s="197"/>
      <c r="B21" s="21" t="str">
        <f>LEFT(B20,SEARCH(",",B20))&amp;" valor"</f>
        <v>Coal (2701), valor</v>
      </c>
      <c r="C21" s="192"/>
      <c r="D21" s="10">
        <v>4166</v>
      </c>
      <c r="E21" s="192"/>
      <c r="F21" s="10" t="s">
        <v>368</v>
      </c>
      <c r="G21"/>
      <c r="H21" s="233" t="s">
        <v>377</v>
      </c>
      <c r="I21"/>
      <c r="J21" s="363"/>
      <c r="K21"/>
      <c r="L21" s="203"/>
      <c r="M21"/>
      <c r="N21" s="203"/>
      <c r="O21"/>
      <c r="P21" s="203"/>
      <c r="Q21"/>
      <c r="R21" s="203"/>
      <c r="S21"/>
    </row>
    <row r="22" spans="1:19" s="6" customFormat="1" ht="51" customHeight="1">
      <c r="A22" s="197"/>
      <c r="B22" s="20" t="s">
        <v>350</v>
      </c>
      <c r="C22" s="192"/>
      <c r="D22" s="10" t="s">
        <v>337</v>
      </c>
      <c r="E22" s="192"/>
      <c r="F22" s="10" t="s">
        <v>378</v>
      </c>
      <c r="G22"/>
      <c r="H22" s="233"/>
      <c r="I22"/>
      <c r="J22" s="363"/>
      <c r="K22"/>
      <c r="L22" s="203"/>
      <c r="M22"/>
      <c r="N22" s="203"/>
      <c r="O22"/>
      <c r="P22" s="203"/>
      <c r="Q22"/>
      <c r="R22" s="203"/>
      <c r="S22"/>
    </row>
    <row r="23" spans="1:19" s="6" customFormat="1" ht="51" customHeight="1">
      <c r="A23" s="197"/>
      <c r="B23" s="21" t="str">
        <f>LEFT(B22,SEARCH(",",B22))&amp;" valor"</f>
        <v>Copper (2603), valor</v>
      </c>
      <c r="C23" s="192"/>
      <c r="D23" s="10">
        <v>54</v>
      </c>
      <c r="E23" s="192"/>
      <c r="F23" s="10" t="s">
        <v>368</v>
      </c>
      <c r="G23"/>
      <c r="H23" s="233" t="s">
        <v>377</v>
      </c>
      <c r="I23"/>
      <c r="J23" s="363"/>
      <c r="K23"/>
      <c r="L23" s="203"/>
      <c r="M23"/>
      <c r="N23" s="203"/>
      <c r="O23"/>
      <c r="P23" s="203"/>
      <c r="Q23"/>
      <c r="R23" s="203"/>
      <c r="S23"/>
    </row>
    <row r="24" spans="1:19" s="6" customFormat="1" ht="51" customHeight="1">
      <c r="A24" s="197"/>
      <c r="B24" s="20" t="s">
        <v>355</v>
      </c>
      <c r="C24" s="192"/>
      <c r="D24" s="10" t="s">
        <v>337</v>
      </c>
      <c r="E24" s="192"/>
      <c r="F24" s="10" t="s">
        <v>378</v>
      </c>
      <c r="G24"/>
      <c r="H24" s="233"/>
      <c r="I24"/>
      <c r="J24" s="363"/>
      <c r="K24"/>
      <c r="L24" s="203"/>
      <c r="M24"/>
      <c r="N24" s="203"/>
      <c r="O24"/>
      <c r="P24" s="203"/>
      <c r="Q24"/>
      <c r="R24" s="203"/>
      <c r="S24"/>
    </row>
    <row r="25" spans="1:19" s="6" customFormat="1" ht="51" customHeight="1">
      <c r="A25" s="197"/>
      <c r="B25" s="21" t="str">
        <f>LEFT(B24,SEARCH(",",B24))&amp;" valor"</f>
        <v>Add commodities here, valor</v>
      </c>
      <c r="C25" s="192"/>
      <c r="D25" s="10" t="s">
        <v>337</v>
      </c>
      <c r="E25" s="192"/>
      <c r="F25" s="10" t="s">
        <v>372</v>
      </c>
      <c r="G25"/>
      <c r="H25" s="233"/>
      <c r="I25"/>
      <c r="J25" s="363"/>
      <c r="K25"/>
      <c r="L25" s="203"/>
      <c r="M25"/>
      <c r="N25" s="203"/>
      <c r="O25"/>
      <c r="P25" s="203"/>
      <c r="Q25"/>
      <c r="R25" s="203"/>
      <c r="S25"/>
    </row>
    <row r="26" spans="1:19" s="6" customFormat="1" ht="51" customHeight="1">
      <c r="A26" s="197"/>
      <c r="B26" s="20" t="s">
        <v>355</v>
      </c>
      <c r="C26" s="192"/>
      <c r="D26" s="10" t="s">
        <v>337</v>
      </c>
      <c r="E26" s="192"/>
      <c r="F26" s="10" t="s">
        <v>378</v>
      </c>
      <c r="G26"/>
      <c r="H26" s="233"/>
      <c r="I26"/>
      <c r="J26" s="363"/>
      <c r="K26"/>
      <c r="L26" s="203"/>
      <c r="M26"/>
      <c r="N26" s="203"/>
      <c r="O26"/>
      <c r="P26" s="203"/>
      <c r="Q26"/>
      <c r="R26" s="203"/>
      <c r="S26"/>
    </row>
    <row r="27" spans="1:19" s="6" customFormat="1" ht="51" customHeight="1">
      <c r="A27" s="209"/>
      <c r="B27" s="22" t="str">
        <f>LEFT(B26,SEARCH(",",B26))&amp;" valor"</f>
        <v>Add commodities here, valor</v>
      </c>
      <c r="C27" s="210"/>
      <c r="D27" s="13" t="s">
        <v>337</v>
      </c>
      <c r="E27" s="210"/>
      <c r="F27" s="13" t="s">
        <v>372</v>
      </c>
      <c r="G27"/>
      <c r="H27" s="233"/>
      <c r="I27"/>
      <c r="J27" s="364"/>
      <c r="K27"/>
      <c r="L27" s="203"/>
      <c r="M27"/>
      <c r="N27" s="203"/>
      <c r="O27"/>
      <c r="P27" s="203"/>
      <c r="Q27"/>
      <c r="R27" s="203"/>
      <c r="S27"/>
    </row>
  </sheetData>
  <mergeCells count="1">
    <mergeCell ref="J10:J27"/>
  </mergeCells>
  <phoneticPr fontId="60" type="noConversion"/>
  <pageMargins left="0.7" right="0.7" top="0.75" bottom="0.75" header="0.3" footer="0.3"/>
  <pageSetup paperSize="8" orientation="landscape" horizontalDpi="1200" verticalDpi="1200" r:id="rId1"/>
  <headerFooter>
    <oddHeader>&amp;C&amp;G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S20"/>
  <sheetViews>
    <sheetView topLeftCell="B5" zoomScale="117" zoomScaleNormal="117" zoomScalePageLayoutView="117" workbookViewId="0">
      <selection activeCell="H5" sqref="H5"/>
    </sheetView>
  </sheetViews>
  <sheetFormatPr defaultColWidth="10.5" defaultRowHeight="15.75"/>
  <cols>
    <col min="1" max="1" width="15.5" customWidth="1"/>
    <col min="2" max="2" width="71.5" customWidth="1"/>
    <col min="3" max="3" width="3" customWidth="1"/>
    <col min="4" max="4" width="23" customWidth="1"/>
    <col min="5" max="5" width="3" customWidth="1"/>
    <col min="6" max="6" width="26" customWidth="1"/>
    <col min="7" max="7" width="3" customWidth="1"/>
    <col min="8" max="8" width="26" customWidth="1"/>
    <col min="9" max="9" width="3"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6.25">
      <c r="A1" s="2" t="s">
        <v>379</v>
      </c>
    </row>
    <row r="3" spans="1:19" s="34" customFormat="1" ht="78.75">
      <c r="A3" s="228" t="s">
        <v>380</v>
      </c>
      <c r="B3" s="51" t="s">
        <v>381</v>
      </c>
      <c r="D3" s="10" t="s">
        <v>155</v>
      </c>
      <c r="F3" s="52"/>
      <c r="H3" s="52"/>
      <c r="J3" s="190"/>
      <c r="L3" s="191"/>
      <c r="N3" s="191"/>
      <c r="P3" s="191"/>
      <c r="R3" s="191"/>
    </row>
    <row r="4" spans="1:19" s="33" customFormat="1" ht="19.5">
      <c r="A4" s="50"/>
      <c r="B4" s="42"/>
      <c r="D4" s="42"/>
      <c r="F4" s="42"/>
      <c r="H4" s="42"/>
      <c r="J4" s="43"/>
      <c r="L4" s="43"/>
    </row>
    <row r="5" spans="1:19" s="47" customFormat="1" ht="74.25" customHeight="1">
      <c r="A5" s="45"/>
      <c r="B5" s="46" t="s">
        <v>110</v>
      </c>
      <c r="D5" s="82" t="s">
        <v>111</v>
      </c>
      <c r="E5" s="40"/>
      <c r="F5" s="82" t="s">
        <v>112</v>
      </c>
      <c r="G5" s="40"/>
      <c r="H5" s="82" t="s">
        <v>113</v>
      </c>
      <c r="J5" s="41" t="s">
        <v>157</v>
      </c>
      <c r="K5" s="40"/>
      <c r="L5" s="41" t="s">
        <v>158</v>
      </c>
      <c r="M5" s="40"/>
      <c r="N5" s="41" t="s">
        <v>116</v>
      </c>
      <c r="O5" s="40"/>
      <c r="P5" s="41" t="s">
        <v>117</v>
      </c>
      <c r="Q5" s="40"/>
      <c r="R5" s="41" t="s">
        <v>159</v>
      </c>
    </row>
    <row r="6" spans="1:19" s="33" customFormat="1" ht="19.5">
      <c r="A6" s="50"/>
      <c r="B6" s="42"/>
      <c r="D6" s="42"/>
      <c r="F6" s="42"/>
      <c r="H6" s="42"/>
      <c r="J6" s="43"/>
      <c r="L6" s="43"/>
      <c r="N6" s="43"/>
      <c r="P6" s="43"/>
      <c r="R6" s="43"/>
    </row>
    <row r="7" spans="1:19" s="9" customFormat="1" ht="134.44999999999999" customHeight="1">
      <c r="A7" s="197"/>
      <c r="B7" s="19" t="s">
        <v>382</v>
      </c>
      <c r="C7" s="192"/>
      <c r="D7" s="10" t="s">
        <v>127</v>
      </c>
      <c r="E7" s="192"/>
      <c r="F7" s="233" t="s">
        <v>383</v>
      </c>
      <c r="G7" s="33"/>
      <c r="H7" s="233" t="s">
        <v>384</v>
      </c>
      <c r="I7" s="33"/>
      <c r="J7" s="346"/>
      <c r="K7" s="33"/>
      <c r="L7" s="191"/>
      <c r="M7" s="34"/>
      <c r="N7" s="191"/>
      <c r="O7" s="34"/>
      <c r="P7" s="191"/>
      <c r="Q7" s="34"/>
      <c r="R7" s="191"/>
      <c r="S7" s="33"/>
    </row>
    <row r="8" spans="1:19" s="9" customFormat="1" ht="224.45" customHeight="1">
      <c r="A8" s="197"/>
      <c r="B8" s="48" t="s">
        <v>385</v>
      </c>
      <c r="C8" s="192"/>
      <c r="D8" s="10" t="s">
        <v>127</v>
      </c>
      <c r="E8" s="192"/>
      <c r="F8" s="233" t="s">
        <v>386</v>
      </c>
      <c r="G8" s="34"/>
      <c r="H8" s="233" t="s">
        <v>387</v>
      </c>
      <c r="I8" s="34"/>
      <c r="J8" s="347"/>
      <c r="K8" s="34"/>
      <c r="L8" s="191"/>
      <c r="M8" s="34"/>
      <c r="N8" s="191"/>
      <c r="O8" s="34"/>
      <c r="P8" s="191"/>
      <c r="Q8" s="34"/>
      <c r="R8" s="191"/>
      <c r="S8" s="34"/>
    </row>
    <row r="9" spans="1:19" s="9" customFormat="1" ht="156" customHeight="1">
      <c r="A9" s="197"/>
      <c r="B9" s="48" t="s">
        <v>388</v>
      </c>
      <c r="C9" s="192"/>
      <c r="D9" s="10" t="s">
        <v>127</v>
      </c>
      <c r="E9" s="192"/>
      <c r="F9" s="233" t="s">
        <v>389</v>
      </c>
      <c r="G9" s="34"/>
      <c r="H9" s="233" t="s">
        <v>384</v>
      </c>
      <c r="I9" s="34"/>
      <c r="J9" s="347"/>
      <c r="K9" s="34"/>
      <c r="L9" s="191"/>
      <c r="M9" s="34"/>
      <c r="N9" s="191"/>
      <c r="O9" s="34"/>
      <c r="P9" s="191"/>
      <c r="Q9" s="34"/>
      <c r="R9" s="191"/>
      <c r="S9" s="34"/>
    </row>
    <row r="10" spans="1:19" s="9" customFormat="1" ht="118.35" customHeight="1">
      <c r="A10" s="197"/>
      <c r="B10" s="48" t="s">
        <v>390</v>
      </c>
      <c r="C10" s="192"/>
      <c r="D10" s="10" t="s">
        <v>127</v>
      </c>
      <c r="E10" s="192"/>
      <c r="F10" s="233" t="s">
        <v>383</v>
      </c>
      <c r="G10" s="34"/>
      <c r="H10" s="233" t="s">
        <v>391</v>
      </c>
      <c r="I10" s="34"/>
      <c r="J10" s="347"/>
      <c r="K10" s="34"/>
      <c r="L10" s="191"/>
      <c r="M10" s="34"/>
      <c r="N10" s="191"/>
      <c r="O10" s="34"/>
      <c r="P10" s="191"/>
      <c r="Q10" s="34"/>
      <c r="R10" s="191"/>
      <c r="S10" s="34"/>
    </row>
    <row r="11" spans="1:19" s="9" customFormat="1" ht="126">
      <c r="A11" s="197"/>
      <c r="B11" s="48" t="s">
        <v>392</v>
      </c>
      <c r="C11" s="192"/>
      <c r="D11" s="10" t="s">
        <v>127</v>
      </c>
      <c r="E11" s="192"/>
      <c r="F11" s="233" t="s">
        <v>383</v>
      </c>
      <c r="G11" s="34"/>
      <c r="H11" s="232" t="s">
        <v>393</v>
      </c>
      <c r="I11" s="34"/>
      <c r="J11" s="347"/>
      <c r="K11" s="34"/>
      <c r="L11" s="191"/>
      <c r="M11" s="34"/>
      <c r="N11" s="191"/>
      <c r="O11" s="34"/>
      <c r="P11" s="191"/>
      <c r="Q11" s="34"/>
      <c r="R11" s="191"/>
      <c r="S11" s="34"/>
    </row>
    <row r="12" spans="1:19" s="9" customFormat="1" ht="150" customHeight="1">
      <c r="A12" s="197"/>
      <c r="B12" s="48" t="s">
        <v>394</v>
      </c>
      <c r="C12" s="192"/>
      <c r="D12" s="10" t="s">
        <v>127</v>
      </c>
      <c r="E12" s="192"/>
      <c r="F12" s="233" t="s">
        <v>395</v>
      </c>
      <c r="G12" s="34"/>
      <c r="H12" s="233" t="s">
        <v>396</v>
      </c>
      <c r="I12" s="34"/>
      <c r="J12" s="347"/>
      <c r="K12" s="34"/>
      <c r="L12" s="191"/>
      <c r="M12" s="34"/>
      <c r="N12" s="191"/>
      <c r="O12" s="34"/>
      <c r="P12" s="191"/>
      <c r="Q12" s="34"/>
      <c r="R12" s="191"/>
      <c r="S12" s="34"/>
    </row>
    <row r="13" spans="1:19" s="9" customFormat="1" ht="164.1" customHeight="1">
      <c r="A13" s="197"/>
      <c r="B13" s="48" t="s">
        <v>397</v>
      </c>
      <c r="C13" s="192"/>
      <c r="D13" s="10" t="s">
        <v>127</v>
      </c>
      <c r="E13" s="192"/>
      <c r="F13" s="247" t="s">
        <v>398</v>
      </c>
      <c r="G13" s="34"/>
      <c r="H13" s="233" t="s">
        <v>399</v>
      </c>
      <c r="I13" s="34"/>
      <c r="J13" s="347"/>
      <c r="K13" s="34"/>
      <c r="L13" s="191"/>
      <c r="M13" s="34"/>
      <c r="N13" s="191"/>
      <c r="O13" s="34"/>
      <c r="P13" s="191"/>
      <c r="Q13" s="34"/>
      <c r="R13" s="191"/>
      <c r="S13" s="34"/>
    </row>
    <row r="14" spans="1:19" s="9" customFormat="1" ht="144" customHeight="1">
      <c r="A14" s="197"/>
      <c r="B14" s="48" t="s">
        <v>400</v>
      </c>
      <c r="C14" s="192"/>
      <c r="D14" s="10" t="s">
        <v>127</v>
      </c>
      <c r="E14" s="192"/>
      <c r="F14" s="247" t="s">
        <v>401</v>
      </c>
      <c r="G14" s="34"/>
      <c r="H14" s="233" t="s">
        <v>399</v>
      </c>
      <c r="I14" s="34"/>
      <c r="J14" s="347"/>
      <c r="K14" s="34"/>
      <c r="L14" s="191"/>
      <c r="M14" s="34"/>
      <c r="N14" s="191"/>
      <c r="O14" s="34"/>
      <c r="P14" s="191"/>
      <c r="Q14" s="34"/>
      <c r="R14" s="191"/>
      <c r="S14" s="34"/>
    </row>
    <row r="15" spans="1:19" s="9" customFormat="1" ht="126">
      <c r="A15" s="197"/>
      <c r="B15" s="48" t="s">
        <v>402</v>
      </c>
      <c r="C15" s="192"/>
      <c r="D15" s="10" t="s">
        <v>127</v>
      </c>
      <c r="E15" s="192"/>
      <c r="F15" s="247" t="s">
        <v>401</v>
      </c>
      <c r="G15" s="34"/>
      <c r="H15" s="233" t="s">
        <v>403</v>
      </c>
      <c r="I15" s="34"/>
      <c r="J15" s="347"/>
      <c r="K15" s="34"/>
      <c r="L15" s="191"/>
      <c r="M15" s="34"/>
      <c r="N15" s="191"/>
      <c r="O15" s="34"/>
      <c r="P15" s="191"/>
      <c r="Q15" s="34"/>
      <c r="R15" s="191"/>
      <c r="S15" s="34"/>
    </row>
    <row r="16" spans="1:19" s="9" customFormat="1" ht="126">
      <c r="A16" s="197"/>
      <c r="B16" s="48" t="s">
        <v>404</v>
      </c>
      <c r="C16" s="192"/>
      <c r="D16" s="10" t="s">
        <v>127</v>
      </c>
      <c r="E16" s="192"/>
      <c r="F16" s="247" t="s">
        <v>401</v>
      </c>
      <c r="G16" s="34"/>
      <c r="H16" s="233" t="s">
        <v>405</v>
      </c>
      <c r="I16" s="34"/>
      <c r="J16" s="347"/>
      <c r="K16" s="34"/>
      <c r="L16" s="191"/>
      <c r="M16" s="34"/>
      <c r="N16" s="191"/>
      <c r="O16" s="34"/>
      <c r="P16" s="191"/>
      <c r="Q16" s="34"/>
      <c r="R16" s="191"/>
      <c r="S16" s="34"/>
    </row>
    <row r="17" spans="1:19" s="9" customFormat="1" ht="126">
      <c r="A17" s="197"/>
      <c r="B17" s="48" t="s">
        <v>406</v>
      </c>
      <c r="C17" s="192"/>
      <c r="D17" s="10" t="s">
        <v>127</v>
      </c>
      <c r="E17" s="192"/>
      <c r="F17" s="247" t="s">
        <v>401</v>
      </c>
      <c r="G17" s="34"/>
      <c r="H17" s="233" t="s">
        <v>407</v>
      </c>
      <c r="I17" s="34"/>
      <c r="J17" s="347"/>
      <c r="K17" s="34"/>
      <c r="L17" s="191"/>
      <c r="M17" s="34"/>
      <c r="N17" s="191"/>
      <c r="O17" s="34"/>
      <c r="P17" s="191"/>
      <c r="Q17" s="34"/>
      <c r="R17" s="191"/>
      <c r="S17" s="34"/>
    </row>
    <row r="18" spans="1:19" s="9" customFormat="1" ht="126">
      <c r="A18" s="197"/>
      <c r="B18" s="48" t="s">
        <v>408</v>
      </c>
      <c r="C18" s="192"/>
      <c r="D18" s="10" t="s">
        <v>127</v>
      </c>
      <c r="E18" s="192"/>
      <c r="F18" s="247" t="s">
        <v>401</v>
      </c>
      <c r="G18" s="34"/>
      <c r="H18" s="233" t="s">
        <v>403</v>
      </c>
      <c r="I18" s="34"/>
      <c r="J18" s="347"/>
      <c r="K18" s="34"/>
      <c r="L18" s="191"/>
      <c r="M18" s="34"/>
      <c r="N18" s="191"/>
      <c r="O18" s="34"/>
      <c r="P18" s="191"/>
      <c r="Q18" s="34"/>
      <c r="R18" s="191"/>
      <c r="S18" s="33"/>
    </row>
    <row r="19" spans="1:19" s="9" customFormat="1" ht="378">
      <c r="A19" s="197"/>
      <c r="B19" s="48" t="s">
        <v>409</v>
      </c>
      <c r="C19" s="192"/>
      <c r="D19" s="10" t="s">
        <v>127</v>
      </c>
      <c r="E19" s="192"/>
      <c r="F19" s="247" t="s">
        <v>410</v>
      </c>
      <c r="G19" s="34"/>
      <c r="H19" s="233" t="s">
        <v>411</v>
      </c>
      <c r="I19" s="34"/>
      <c r="J19" s="348"/>
      <c r="K19" s="34"/>
      <c r="L19" s="191"/>
      <c r="M19" s="34"/>
      <c r="N19" s="191"/>
      <c r="O19" s="34"/>
      <c r="P19" s="191"/>
      <c r="Q19" s="34"/>
      <c r="R19" s="191"/>
      <c r="S19" s="34"/>
    </row>
    <row r="20" spans="1:19" s="11" customFormat="1">
      <c r="A20" s="55"/>
    </row>
  </sheetData>
  <mergeCells count="1">
    <mergeCell ref="J7:J19"/>
  </mergeCells>
  <phoneticPr fontId="60" type="noConversion"/>
  <hyperlinks>
    <hyperlink ref="F13" r:id="rId1" display="https://eiticolombia.gov.co/es/datos-del-sector/_x000a_" xr:uid="{00000000-0004-0000-0B00-000000000000}"/>
    <hyperlink ref="F14" r:id="rId2" display="https://www.eiticolombia.gov.co/es/informes-eiti/informe-2020/informe-cotejo/" xr:uid="{00000000-0004-0000-0B00-000001000000}"/>
    <hyperlink ref="F15:F19" r:id="rId3" display="https://www.eiticolombia.gov.co/es/informes-eiti/informe-2020/informe-cotejo/" xr:uid="{00000000-0004-0000-0B00-000002000000}"/>
  </hyperlinks>
  <pageMargins left="0.7" right="0.7" top="0.75" bottom="0.75" header="0.3" footer="0.3"/>
  <pageSetup paperSize="8" orientation="landscape" horizontalDpi="1200" verticalDpi="1200" r:id="rId4"/>
  <headerFooter>
    <oddHeader>&amp;C&amp;G</oddHeader>
  </headerFooter>
  <legacyDrawingHF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N65"/>
  <sheetViews>
    <sheetView showGridLines="0" topLeftCell="A13" zoomScale="118" zoomScaleNormal="118" zoomScalePageLayoutView="118" workbookViewId="0">
      <selection activeCell="F52" sqref="F52"/>
    </sheetView>
  </sheetViews>
  <sheetFormatPr defaultColWidth="7.625" defaultRowHeight="15.75"/>
  <cols>
    <col min="1" max="1" width="2.375" style="265" customWidth="1"/>
    <col min="2" max="5" width="0" style="265" hidden="1" customWidth="1"/>
    <col min="6" max="6" width="44.125" style="265" customWidth="1"/>
    <col min="7" max="7" width="14.625" style="265" customWidth="1"/>
    <col min="8" max="8" width="17.875" style="265" customWidth="1"/>
    <col min="9" max="9" width="24.625" style="265" customWidth="1"/>
    <col min="10" max="10" width="46.125" style="265" customWidth="1"/>
    <col min="11" max="11" width="13.5" style="265" bestFit="1" customWidth="1"/>
    <col min="12" max="12" width="2.375" style="265" customWidth="1"/>
    <col min="13" max="13" width="17" style="265" bestFit="1" customWidth="1"/>
    <col min="14" max="14" width="64.125" style="265" bestFit="1" customWidth="1"/>
    <col min="15" max="15" width="3.5" style="265" customWidth="1"/>
    <col min="16" max="17" width="7.625" style="265"/>
    <col min="18" max="19" width="7.625" style="265" customWidth="1"/>
    <col min="20" max="16384" width="7.625" style="265"/>
  </cols>
  <sheetData>
    <row r="1" spans="6:14" s="181" customFormat="1" ht="15.75" hidden="1" customHeight="1"/>
    <row r="2" spans="6:14" s="181" customFormat="1" hidden="1"/>
    <row r="3" spans="6:14" s="181" customFormat="1" hidden="1">
      <c r="N3" s="182" t="s">
        <v>412</v>
      </c>
    </row>
    <row r="4" spans="6:14" s="181" customFormat="1" hidden="1">
      <c r="N4" s="182">
        <f>[1]Introduction!G4</f>
        <v>44165</v>
      </c>
    </row>
    <row r="5" spans="6:14" s="181" customFormat="1" hidden="1"/>
    <row r="6" spans="6:14" s="181" customFormat="1" hidden="1"/>
    <row r="7" spans="6:14" s="181" customFormat="1"/>
    <row r="8" spans="6:14" s="181" customFormat="1">
      <c r="F8" s="373" t="s">
        <v>413</v>
      </c>
      <c r="G8" s="373"/>
      <c r="H8" s="373"/>
      <c r="I8" s="373"/>
      <c r="J8" s="373"/>
      <c r="K8" s="373"/>
      <c r="L8" s="373"/>
      <c r="M8" s="373"/>
      <c r="N8" s="373"/>
    </row>
    <row r="9" spans="6:14" s="181" customFormat="1" ht="24">
      <c r="F9" s="368" t="s">
        <v>34</v>
      </c>
      <c r="G9" s="368"/>
      <c r="H9" s="368"/>
      <c r="I9" s="368"/>
      <c r="J9" s="368"/>
      <c r="K9" s="368"/>
      <c r="L9" s="368"/>
      <c r="M9" s="368"/>
      <c r="N9" s="368"/>
    </row>
    <row r="10" spans="6:14" s="181" customFormat="1" ht="15" customHeight="1">
      <c r="F10" s="374" t="s">
        <v>414</v>
      </c>
      <c r="G10" s="374"/>
      <c r="H10" s="374"/>
      <c r="I10" s="374"/>
      <c r="J10" s="374"/>
      <c r="K10" s="374"/>
      <c r="L10" s="374"/>
      <c r="M10" s="374"/>
      <c r="N10" s="374"/>
    </row>
    <row r="11" spans="6:14" s="181" customFormat="1" ht="15" customHeight="1">
      <c r="F11" s="329" t="s">
        <v>415</v>
      </c>
      <c r="G11" s="329"/>
      <c r="H11" s="329"/>
      <c r="I11" s="329"/>
      <c r="J11" s="329"/>
      <c r="K11" s="329"/>
      <c r="L11" s="329"/>
      <c r="M11" s="329"/>
      <c r="N11" s="329"/>
    </row>
    <row r="12" spans="6:14" s="181" customFormat="1" ht="15" customHeight="1">
      <c r="F12" s="329" t="s">
        <v>416</v>
      </c>
      <c r="G12" s="329"/>
      <c r="H12" s="329"/>
      <c r="I12" s="329"/>
      <c r="J12" s="329"/>
      <c r="K12" s="329"/>
      <c r="L12" s="329"/>
      <c r="M12" s="329"/>
      <c r="N12" s="329"/>
    </row>
    <row r="13" spans="6:14" s="181" customFormat="1" ht="15" customHeight="1">
      <c r="F13" s="375" t="s">
        <v>417</v>
      </c>
      <c r="G13" s="375"/>
      <c r="H13" s="375"/>
      <c r="I13" s="375"/>
      <c r="J13" s="375"/>
      <c r="K13" s="375"/>
      <c r="L13" s="375"/>
      <c r="M13" s="375"/>
      <c r="N13" s="375"/>
    </row>
    <row r="14" spans="6:14" s="181" customFormat="1" ht="15" customHeight="1">
      <c r="F14" s="376" t="s">
        <v>418</v>
      </c>
      <c r="G14" s="376"/>
      <c r="H14" s="376"/>
      <c r="I14" s="376"/>
      <c r="J14" s="376"/>
      <c r="K14" s="376"/>
      <c r="L14" s="376"/>
      <c r="M14" s="376"/>
      <c r="N14" s="376"/>
    </row>
    <row r="15" spans="6:14" s="181" customFormat="1" ht="15" customHeight="1">
      <c r="F15" s="377" t="s">
        <v>419</v>
      </c>
      <c r="G15" s="377"/>
      <c r="H15" s="377"/>
      <c r="I15" s="377"/>
      <c r="J15" s="377"/>
      <c r="K15" s="377"/>
      <c r="L15" s="377"/>
      <c r="M15" s="377"/>
      <c r="N15" s="377"/>
    </row>
    <row r="16" spans="6:14" s="181" customFormat="1">
      <c r="F16" s="378" t="s">
        <v>38</v>
      </c>
      <c r="G16" s="379"/>
      <c r="H16" s="379"/>
      <c r="I16" s="379"/>
      <c r="J16" s="379"/>
      <c r="K16" s="379"/>
      <c r="L16" s="379"/>
      <c r="M16" s="379"/>
      <c r="N16" s="379"/>
    </row>
    <row r="17" spans="2:14" s="181" customFormat="1"/>
    <row r="18" spans="2:14" s="181" customFormat="1" ht="24">
      <c r="F18" s="380" t="s">
        <v>420</v>
      </c>
      <c r="G18" s="380"/>
      <c r="H18" s="380"/>
      <c r="I18" s="380"/>
      <c r="J18" s="380"/>
      <c r="K18" s="380"/>
      <c r="M18" s="381" t="s">
        <v>421</v>
      </c>
      <c r="N18" s="381"/>
    </row>
    <row r="19" spans="2:14" s="181" customFormat="1" ht="15.75" customHeight="1">
      <c r="M19" s="371" t="s">
        <v>422</v>
      </c>
      <c r="N19" s="372"/>
    </row>
    <row r="20" spans="2:14" ht="15" customHeight="1">
      <c r="F20" s="366" t="s">
        <v>423</v>
      </c>
      <c r="G20" s="366"/>
      <c r="H20" s="366"/>
      <c r="I20" s="366"/>
      <c r="J20" s="366"/>
      <c r="K20" s="367"/>
      <c r="M20" s="181"/>
      <c r="N20" s="181"/>
    </row>
    <row r="21" spans="2:14" ht="24">
      <c r="B21" s="266" t="s">
        <v>424</v>
      </c>
      <c r="C21" s="266" t="s">
        <v>425</v>
      </c>
      <c r="D21" s="266" t="s">
        <v>426</v>
      </c>
      <c r="E21" s="266" t="s">
        <v>427</v>
      </c>
      <c r="F21" s="265" t="s">
        <v>428</v>
      </c>
      <c r="G21" s="265" t="s">
        <v>429</v>
      </c>
      <c r="H21" s="265" t="s">
        <v>430</v>
      </c>
      <c r="I21" s="265" t="s">
        <v>431</v>
      </c>
      <c r="J21" s="265" t="s">
        <v>432</v>
      </c>
      <c r="K21" s="181" t="s">
        <v>433</v>
      </c>
      <c r="M21" s="368" t="s">
        <v>434</v>
      </c>
      <c r="N21" s="368"/>
    </row>
    <row r="22" spans="2:14" ht="20.100000000000001" customHeight="1">
      <c r="B22" s="266" t="str">
        <f>IFERROR(VLOOKUP(Government_revenues_table[[#This Row],[Clasificación según EFP]],[1]!Table6_GFS_codes_classification[#Data],COLUMNS($F:F)+3,FALSE),"Do not enter data")</f>
        <v>Do not enter data</v>
      </c>
      <c r="C22" s="266" t="str">
        <f>IFERROR(VLOOKUP(Government_revenues_table[[#This Row],[Clasificación según EFP]],[1]!Table6_GFS_codes_classification[#Data],COLUMNS($F:G)+3,FALSE),"Do not enter data")</f>
        <v>Do not enter data</v>
      </c>
      <c r="D22" s="266" t="str">
        <f>IFERROR(VLOOKUP(Government_revenues_table[[#This Row],[Clasificación según EFP]],[1]!Table6_GFS_codes_classification[#Data],COLUMNS($F:H)+3,FALSE),"Do not enter data")</f>
        <v>Do not enter data</v>
      </c>
      <c r="E22" s="266" t="str">
        <f>IFERROR(VLOOKUP(Government_revenues_table[[#This Row],[Clasificación según EFP]],[1]!Table6_GFS_codes_classification[#Data],COLUMNS($F:I)+3,FALSE),"Do not enter data")</f>
        <v>Do not enter data</v>
      </c>
      <c r="F22" s="265" t="s">
        <v>435</v>
      </c>
      <c r="G22" s="181" t="s">
        <v>436</v>
      </c>
      <c r="H22" s="265" t="s">
        <v>437</v>
      </c>
      <c r="I22" s="265" t="s">
        <v>438</v>
      </c>
      <c r="J22" s="267">
        <v>3104859340000</v>
      </c>
      <c r="K22" s="265" t="s">
        <v>53</v>
      </c>
      <c r="M22" s="369" t="s">
        <v>439</v>
      </c>
      <c r="N22" s="369"/>
    </row>
    <row r="23" spans="2:14" ht="15.75" customHeight="1">
      <c r="B23" s="266" t="str">
        <f>IFERROR(VLOOKUP(Government_revenues_table[[#This Row],[Clasificación según EFP]],[1]!Table6_GFS_codes_classification[#Data],COLUMNS($F:F)+3,FALSE),"Do not enter data")</f>
        <v>Do not enter data</v>
      </c>
      <c r="C23" s="266" t="str">
        <f>IFERROR(VLOOKUP(Government_revenues_table[[#This Row],[Clasificación según EFP]],[1]!Table6_GFS_codes_classification[#Data],COLUMNS($F:G)+3,FALSE),"Do not enter data")</f>
        <v>Do not enter data</v>
      </c>
      <c r="D23" s="266" t="str">
        <f>IFERROR(VLOOKUP(Government_revenues_table[[#This Row],[Clasificación según EFP]],[1]!Table6_GFS_codes_classification[#Data],COLUMNS($F:H)+3,FALSE),"Do not enter data")</f>
        <v>Do not enter data</v>
      </c>
      <c r="E23" s="266" t="str">
        <f>IFERROR(VLOOKUP(Government_revenues_table[[#This Row],[Clasificación según EFP]],[1]!Table6_GFS_codes_classification[#Data],COLUMNS($F:I)+3,FALSE),"Do not enter data")</f>
        <v>Do not enter data</v>
      </c>
      <c r="F23" s="265" t="s">
        <v>440</v>
      </c>
      <c r="G23" s="181" t="s">
        <v>436</v>
      </c>
      <c r="H23" s="265" t="s">
        <v>441</v>
      </c>
      <c r="I23" s="265" t="s">
        <v>438</v>
      </c>
      <c r="J23" s="267">
        <v>395967840000</v>
      </c>
      <c r="K23" s="265" t="s">
        <v>53</v>
      </c>
      <c r="M23" s="369"/>
      <c r="N23" s="369"/>
    </row>
    <row r="24" spans="2:14" ht="15.75" customHeight="1">
      <c r="B24" s="266" t="str">
        <f>IFERROR(VLOOKUP(Government_revenues_table[[#This Row],[Clasificación según EFP]],[1]!Table6_GFS_codes_classification[#Data],COLUMNS($F:F)+3,FALSE),"Do not enter data")</f>
        <v>Do not enter data</v>
      </c>
      <c r="C24" s="266" t="str">
        <f>IFERROR(VLOOKUP(Government_revenues_table[[#This Row],[Clasificación según EFP]],[1]!Table6_GFS_codes_classification[#Data],COLUMNS($F:G)+3,FALSE),"Do not enter data")</f>
        <v>Do not enter data</v>
      </c>
      <c r="D24" s="266" t="str">
        <f>IFERROR(VLOOKUP(Government_revenues_table[[#This Row],[Clasificación según EFP]],[1]!Table6_GFS_codes_classification[#Data],COLUMNS($F:H)+3,FALSE),"Do not enter data")</f>
        <v>Do not enter data</v>
      </c>
      <c r="E24" s="266" t="str">
        <f>IFERROR(VLOOKUP(Government_revenues_table[[#This Row],[Clasificación según EFP]],[1]!Table6_GFS_codes_classification[#Data],COLUMNS($F:I)+3,FALSE),"Do not enter data")</f>
        <v>Do not enter data</v>
      </c>
      <c r="F24" s="265" t="s">
        <v>440</v>
      </c>
      <c r="G24" s="181" t="s">
        <v>436</v>
      </c>
      <c r="H24" s="265" t="s">
        <v>442</v>
      </c>
      <c r="I24" s="265" t="s">
        <v>438</v>
      </c>
      <c r="J24" s="267">
        <v>1044051814400</v>
      </c>
      <c r="K24" s="265" t="s">
        <v>53</v>
      </c>
      <c r="M24" s="369"/>
      <c r="N24" s="369"/>
    </row>
    <row r="25" spans="2:14" ht="15.75" customHeight="1">
      <c r="B25" s="266" t="str">
        <f>IFERROR(VLOOKUP(Government_revenues_table[[#This Row],[Clasificación según EFP]],[1]!Table6_GFS_codes_classification[#Data],COLUMNS($F:F)+3,FALSE),"Do not enter data")</f>
        <v>Do not enter data</v>
      </c>
      <c r="C25" s="266" t="str">
        <f>IFERROR(VLOOKUP(Government_revenues_table[[#This Row],[Clasificación según EFP]],[1]!Table6_GFS_codes_classification[#Data],COLUMNS($F:G)+3,FALSE),"Do not enter data")</f>
        <v>Do not enter data</v>
      </c>
      <c r="D25" s="266" t="str">
        <f>IFERROR(VLOOKUP(Government_revenues_table[[#This Row],[Clasificación según EFP]],[1]!Table6_GFS_codes_classification[#Data],COLUMNS($F:H)+3,FALSE),"Do not enter data")</f>
        <v>Do not enter data</v>
      </c>
      <c r="E25" s="266" t="str">
        <f>IFERROR(VLOOKUP(Government_revenues_table[[#This Row],[Clasificación según EFP]],[1]!Table6_GFS_codes_classification[#Data],COLUMNS($F:I)+3,FALSE),"Do not enter data")</f>
        <v>Do not enter data</v>
      </c>
      <c r="F25" s="265" t="s">
        <v>435</v>
      </c>
      <c r="G25" s="181" t="s">
        <v>443</v>
      </c>
      <c r="H25" s="265" t="s">
        <v>444</v>
      </c>
      <c r="I25" s="265" t="s">
        <v>445</v>
      </c>
      <c r="J25" s="267">
        <v>17517820000</v>
      </c>
      <c r="K25" s="265" t="s">
        <v>53</v>
      </c>
      <c r="M25" s="369"/>
      <c r="N25" s="369"/>
    </row>
    <row r="26" spans="2:14">
      <c r="B26" s="266" t="str">
        <f>IFERROR(VLOOKUP(Government_revenues_table[[#This Row],[Clasificación según EFP]],[1]!Table6_GFS_codes_classification[#Data],COLUMNS($F:F)+3,FALSE),"Do not enter data")</f>
        <v>Do not enter data</v>
      </c>
      <c r="C26" s="266" t="str">
        <f>IFERROR(VLOOKUP(Government_revenues_table[[#This Row],[Clasificación según EFP]],[1]!Table6_GFS_codes_classification[#Data],COLUMNS($F:G)+3,FALSE),"Do not enter data")</f>
        <v>Do not enter data</v>
      </c>
      <c r="D26" s="266" t="str">
        <f>IFERROR(VLOOKUP(Government_revenues_table[[#This Row],[Clasificación según EFP]],[1]!Table6_GFS_codes_classification[#Data],COLUMNS($F:H)+3,FALSE),"Do not enter data")</f>
        <v>Do not enter data</v>
      </c>
      <c r="E26" s="266" t="str">
        <f>IFERROR(VLOOKUP(Government_revenues_table[[#This Row],[Clasificación según EFP]],[1]!Table6_GFS_codes_classification[#Data],COLUMNS($F:I)+3,FALSE),"Do not enter data")</f>
        <v>Do not enter data</v>
      </c>
      <c r="F26" s="265" t="s">
        <v>435</v>
      </c>
      <c r="G26" s="181" t="s">
        <v>443</v>
      </c>
      <c r="H26" s="265" t="s">
        <v>446</v>
      </c>
      <c r="I26" s="265" t="s">
        <v>445</v>
      </c>
      <c r="J26" s="267">
        <v>278385450000</v>
      </c>
      <c r="K26" s="265" t="s">
        <v>53</v>
      </c>
      <c r="M26" s="370" t="s">
        <v>447</v>
      </c>
      <c r="N26" s="370"/>
    </row>
    <row r="27" spans="2:14">
      <c r="B27" s="266" t="str">
        <f>IFERROR(VLOOKUP(Government_revenues_table[[#This Row],[Clasificación según EFP]],[1]!Table6_GFS_codes_classification[#Data],COLUMNS($F:F)+3,FALSE),"Do not enter data")</f>
        <v>Do not enter data</v>
      </c>
      <c r="C27" s="266" t="str">
        <f>IFERROR(VLOOKUP(Government_revenues_table[[#This Row],[Clasificación según EFP]],[1]!Table6_GFS_codes_classification[#Data],COLUMNS($F:G)+3,FALSE),"Do not enter data")</f>
        <v>Do not enter data</v>
      </c>
      <c r="D27" s="266" t="str">
        <f>IFERROR(VLOOKUP(Government_revenues_table[[#This Row],[Clasificación según EFP]],[1]!Table6_GFS_codes_classification[#Data],COLUMNS($F:H)+3,FALSE),"Do not enter data")</f>
        <v>Do not enter data</v>
      </c>
      <c r="E27" s="266" t="str">
        <f>IFERROR(VLOOKUP(Government_revenues_table[[#This Row],[Clasificación según EFP]],[1]!Table6_GFS_codes_classification[#Data],COLUMNS($F:I)+3,FALSE),"Do not enter data")</f>
        <v>Do not enter data</v>
      </c>
      <c r="F27" s="265" t="s">
        <v>448</v>
      </c>
      <c r="G27" s="181" t="s">
        <v>443</v>
      </c>
      <c r="H27" s="265" t="s">
        <v>442</v>
      </c>
      <c r="I27" s="265" t="s">
        <v>445</v>
      </c>
      <c r="J27" s="267">
        <v>1107469120000</v>
      </c>
      <c r="K27" s="265" t="s">
        <v>53</v>
      </c>
      <c r="M27" s="370" t="s">
        <v>449</v>
      </c>
      <c r="N27" s="370"/>
    </row>
    <row r="28" spans="2:14">
      <c r="B28" s="307" t="str">
        <f>IFERROR(VLOOKUP(Government_revenues_table[[#This Row],[Clasificación según EFP]],[1]!Table6_GFS_codes_classification[#Data],COLUMNS($F:F)+3,FALSE),"Do not enter data")</f>
        <v>Do not enter data</v>
      </c>
      <c r="C28" s="307" t="str">
        <f>IFERROR(VLOOKUP(Government_revenues_table[[#This Row],[Clasificación según EFP]],[1]!Table6_GFS_codes_classification[#Data],COLUMNS($F:G)+3,FALSE),"Do not enter data")</f>
        <v>Do not enter data</v>
      </c>
      <c r="D28" s="307" t="str">
        <f>IFERROR(VLOOKUP(Government_revenues_table[[#This Row],[Clasificación según EFP]],[1]!Table6_GFS_codes_classification[#Data],COLUMNS($F:H)+3,FALSE),"Do not enter data")</f>
        <v>Do not enter data</v>
      </c>
      <c r="E28" s="307" t="str">
        <f>IFERROR(VLOOKUP(Government_revenues_table[[#This Row],[Clasificación según EFP]],[1]!Table6_GFS_codes_classification[#Data],COLUMNS($F:I)+3,FALSE),"Do not enter data")</f>
        <v>Do not enter data</v>
      </c>
      <c r="F28" s="265" t="s">
        <v>440</v>
      </c>
      <c r="G28" s="181" t="s">
        <v>443</v>
      </c>
      <c r="H28" s="265" t="s">
        <v>450</v>
      </c>
      <c r="I28" s="265" t="s">
        <v>451</v>
      </c>
      <c r="J28" s="267">
        <v>946905140000</v>
      </c>
      <c r="K28" s="265" t="s">
        <v>53</v>
      </c>
    </row>
    <row r="29" spans="2:14">
      <c r="B29" s="307" t="str">
        <f>IFERROR(VLOOKUP(Government_revenues_table[[#This Row],[Clasificación según EFP]],[1]!Table6_GFS_codes_classification[#Data],COLUMNS($F:F)+3,FALSE),"Do not enter data")</f>
        <v>Do not enter data</v>
      </c>
      <c r="C29" s="307" t="str">
        <f>IFERROR(VLOOKUP(Government_revenues_table[[#This Row],[Clasificación según EFP]],[1]!Table6_GFS_codes_classification[#Data],COLUMNS($F:G)+3,FALSE),"Do not enter data")</f>
        <v>Do not enter data</v>
      </c>
      <c r="D29" s="307" t="str">
        <f>IFERROR(VLOOKUP(Government_revenues_table[[#This Row],[Clasificación según EFP]],[1]!Table6_GFS_codes_classification[#Data],COLUMNS($F:H)+3,FALSE),"Do not enter data")</f>
        <v>Do not enter data</v>
      </c>
      <c r="E29" s="307" t="str">
        <f>IFERROR(VLOOKUP(Government_revenues_table[[#This Row],[Clasificación según EFP]],[1]!Table6_GFS_codes_classification[#Data],COLUMNS($F:I)+3,FALSE),"Do not enter data")</f>
        <v>Do not enter data</v>
      </c>
      <c r="F29" s="265" t="s">
        <v>440</v>
      </c>
      <c r="G29" s="181" t="s">
        <v>452</v>
      </c>
      <c r="H29" s="265" t="s">
        <v>453</v>
      </c>
      <c r="I29" s="265" t="s">
        <v>454</v>
      </c>
      <c r="J29" s="267">
        <v>6549261630000</v>
      </c>
      <c r="K29" s="265" t="s">
        <v>53</v>
      </c>
    </row>
    <row r="30" spans="2:14" ht="21" customHeight="1">
      <c r="B30" s="307" t="str">
        <f>IFERROR(VLOOKUP(Government_revenues_table[[#This Row],[Clasificación según EFP]],[1]!Table6_GFS_codes_classification[#Data],COLUMNS($F:F)+3,FALSE),"Do not enter data")</f>
        <v>Do not enter data</v>
      </c>
      <c r="C30" s="307" t="str">
        <f>IFERROR(VLOOKUP(Government_revenues_table[[#This Row],[Clasificación según EFP]],[1]!Table6_GFS_codes_classification[#Data],COLUMNS($F:G)+3,FALSE),"Do not enter data")</f>
        <v>Do not enter data</v>
      </c>
      <c r="D30" s="307" t="str">
        <f>IFERROR(VLOOKUP(Government_revenues_table[[#This Row],[Clasificación según EFP]],[1]!Table6_GFS_codes_classification[#Data],COLUMNS($F:H)+3,FALSE),"Do not enter data")</f>
        <v>Do not enter data</v>
      </c>
      <c r="E30" s="307" t="str">
        <f>IFERROR(VLOOKUP(Government_revenues_table[[#This Row],[Clasificación según EFP]],[1]!Table6_GFS_codes_classification[#Data],COLUMNS($F:I)+3,FALSE),"Do not enter data")</f>
        <v>Do not enter data</v>
      </c>
      <c r="F30" s="265" t="s">
        <v>440</v>
      </c>
      <c r="G30" s="181" t="s">
        <v>443</v>
      </c>
      <c r="H30" s="265" t="s">
        <v>455</v>
      </c>
      <c r="I30" s="265" t="s">
        <v>454</v>
      </c>
      <c r="J30" s="267">
        <v>13659660000</v>
      </c>
      <c r="K30" s="265" t="s">
        <v>53</v>
      </c>
    </row>
    <row r="31" spans="2:14" ht="16.5" thickBot="1"/>
    <row r="32" spans="2:14" ht="16.5" thickBot="1">
      <c r="I32" s="268" t="s">
        <v>456</v>
      </c>
      <c r="J32" s="269">
        <f>SUMIF(Government_revenues_table[Moneda],"USD",Government_revenues_table[Valor de ingresos])+(IFERROR(SUMIF(Government_revenues_table[Moneda],"&lt;&gt;USD",Government_revenues_table[Valor de ingresos])/'[1]Parte 1 - Datos generales'!$E$45,0))</f>
        <v>3738354948.4444447</v>
      </c>
    </row>
    <row r="33" spans="6:11">
      <c r="J33" s="270"/>
    </row>
    <row r="38" spans="6:11" ht="24">
      <c r="F38" s="271" t="s">
        <v>457</v>
      </c>
      <c r="G38" s="271"/>
      <c r="H38" s="272"/>
      <c r="I38" s="272"/>
      <c r="J38" s="272"/>
      <c r="K38" s="272"/>
    </row>
    <row r="39" spans="6:11">
      <c r="F39" s="262" t="s">
        <v>458</v>
      </c>
      <c r="G39" s="250"/>
      <c r="H39" s="250"/>
      <c r="I39" s="250"/>
      <c r="J39" s="273"/>
      <c r="K39" s="250"/>
    </row>
    <row r="40" spans="6:11">
      <c r="F40" s="262"/>
      <c r="G40" s="250"/>
      <c r="H40" s="250"/>
      <c r="I40" s="250"/>
      <c r="J40" s="273"/>
      <c r="K40" s="250"/>
    </row>
    <row r="41" spans="6:11">
      <c r="F41" s="262"/>
      <c r="G41" s="250"/>
      <c r="H41" s="250"/>
      <c r="I41" s="250"/>
      <c r="J41" s="273"/>
      <c r="K41" s="250"/>
    </row>
    <row r="42" spans="6:11">
      <c r="F42" s="262" t="s">
        <v>459</v>
      </c>
      <c r="G42" s="250" t="s">
        <v>460</v>
      </c>
      <c r="H42" s="250"/>
      <c r="I42" s="250"/>
      <c r="J42" s="273"/>
      <c r="K42" s="250"/>
    </row>
    <row r="43" spans="6:11">
      <c r="F43" s="262" t="s">
        <v>461</v>
      </c>
      <c r="G43" s="250" t="s">
        <v>462</v>
      </c>
      <c r="H43" s="250"/>
      <c r="I43" s="250"/>
      <c r="J43" s="273"/>
      <c r="K43" s="250"/>
    </row>
    <row r="44" spans="6:11">
      <c r="F44" s="262"/>
      <c r="G44" s="94" t="s">
        <v>429</v>
      </c>
      <c r="H44" s="94" t="s">
        <v>430</v>
      </c>
      <c r="I44" s="94" t="s">
        <v>431</v>
      </c>
      <c r="J44" s="274" t="s">
        <v>432</v>
      </c>
      <c r="K44" s="94" t="s">
        <v>433</v>
      </c>
    </row>
    <row r="45" spans="6:11">
      <c r="F45" s="262"/>
      <c r="G45" s="95" t="s">
        <v>463</v>
      </c>
      <c r="H45" s="95" t="s">
        <v>464</v>
      </c>
      <c r="I45" s="95" t="s">
        <v>465</v>
      </c>
      <c r="J45" s="275">
        <v>987654321</v>
      </c>
      <c r="K45" s="276" t="s">
        <v>372</v>
      </c>
    </row>
    <row r="46" spans="6:11">
      <c r="F46" s="262"/>
      <c r="G46" s="250" t="s">
        <v>443</v>
      </c>
      <c r="H46" s="250" t="s">
        <v>466</v>
      </c>
      <c r="I46" s="250" t="s">
        <v>465</v>
      </c>
      <c r="J46" s="273">
        <v>123456</v>
      </c>
      <c r="K46" s="250" t="s">
        <v>372</v>
      </c>
    </row>
    <row r="47" spans="6:11" ht="16.5" thickBot="1">
      <c r="F47" s="262"/>
      <c r="G47" s="96" t="s">
        <v>456</v>
      </c>
      <c r="H47" s="96"/>
      <c r="I47" s="96"/>
      <c r="J47" s="277">
        <v>987777777</v>
      </c>
      <c r="K47" s="96" t="s">
        <v>372</v>
      </c>
    </row>
    <row r="48" spans="6:11" ht="16.5" thickTop="1">
      <c r="F48" s="262" t="s">
        <v>467</v>
      </c>
      <c r="G48" s="250" t="s">
        <v>468</v>
      </c>
      <c r="H48" s="250"/>
      <c r="I48" s="250"/>
      <c r="J48" s="273"/>
      <c r="K48" s="250"/>
    </row>
    <row r="49" spans="6:14">
      <c r="F49" s="262" t="s">
        <v>469</v>
      </c>
      <c r="G49" s="250" t="s">
        <v>468</v>
      </c>
      <c r="H49" s="250"/>
      <c r="I49" s="250"/>
      <c r="J49" s="273"/>
      <c r="K49" s="250"/>
    </row>
    <row r="50" spans="6:14" ht="18.75" customHeight="1">
      <c r="F50" s="262" t="s">
        <v>470</v>
      </c>
      <c r="G50" s="250" t="s">
        <v>468</v>
      </c>
      <c r="H50" s="250"/>
      <c r="I50" s="250"/>
      <c r="J50" s="273"/>
      <c r="K50" s="250"/>
    </row>
    <row r="51" spans="6:14" ht="15.75" customHeight="1">
      <c r="F51" s="262"/>
      <c r="G51" s="250"/>
      <c r="H51" s="250"/>
      <c r="I51" s="250"/>
      <c r="J51" s="273"/>
      <c r="K51" s="250"/>
    </row>
    <row r="52" spans="6:14">
      <c r="F52" s="262"/>
      <c r="G52" s="250"/>
      <c r="H52" s="250"/>
      <c r="I52" s="250"/>
      <c r="J52" s="273"/>
      <c r="K52" s="250"/>
    </row>
    <row r="53" spans="6:14">
      <c r="F53" s="262"/>
      <c r="G53" s="250"/>
      <c r="H53" s="250"/>
      <c r="I53" s="250"/>
      <c r="J53" s="273"/>
      <c r="K53" s="250"/>
    </row>
    <row r="54" spans="6:14">
      <c r="F54" s="262"/>
      <c r="G54" s="250"/>
      <c r="H54" s="250"/>
      <c r="I54" s="250"/>
      <c r="J54" s="273"/>
      <c r="K54" s="250"/>
    </row>
    <row r="55" spans="6:14" ht="15.75" customHeight="1" thickBot="1">
      <c r="F55" s="262"/>
      <c r="G55" s="250"/>
      <c r="H55" s="250"/>
      <c r="I55" s="250"/>
      <c r="J55" s="273"/>
      <c r="K55" s="250"/>
      <c r="L55" s="251"/>
      <c r="M55" s="251"/>
      <c r="N55" s="251"/>
    </row>
    <row r="56" spans="6:14">
      <c r="F56" s="262"/>
      <c r="G56" s="250"/>
      <c r="H56" s="250"/>
      <c r="I56" s="250"/>
      <c r="J56" s="273"/>
      <c r="K56" s="250"/>
      <c r="L56" s="230"/>
      <c r="M56" s="230"/>
      <c r="N56" s="230"/>
    </row>
    <row r="57" spans="6:14" ht="16.5" thickBot="1">
      <c r="F57" s="230"/>
      <c r="G57" s="230"/>
      <c r="H57" s="230"/>
      <c r="I57" s="230"/>
      <c r="J57" s="230"/>
      <c r="K57" s="230"/>
      <c r="L57" s="278"/>
      <c r="M57" s="278"/>
      <c r="N57" s="278"/>
    </row>
    <row r="58" spans="6:14" ht="16.5" thickBot="1">
      <c r="F58" s="251"/>
      <c r="G58" s="251"/>
      <c r="H58" s="251"/>
      <c r="I58" s="251"/>
      <c r="J58" s="251"/>
      <c r="K58" s="251"/>
      <c r="L58" s="279"/>
      <c r="M58" s="279"/>
      <c r="N58" s="279"/>
    </row>
    <row r="59" spans="6:14" ht="16.5" thickBot="1">
      <c r="F59" s="230"/>
      <c r="G59" s="230"/>
      <c r="H59" s="230"/>
      <c r="I59" s="230"/>
      <c r="J59" s="230"/>
      <c r="K59" s="230"/>
      <c r="L59" s="263"/>
      <c r="M59" s="263"/>
      <c r="N59" s="263"/>
    </row>
    <row r="60" spans="6:14" ht="16.5" thickBot="1">
      <c r="F60" s="280" t="s">
        <v>471</v>
      </c>
      <c r="G60" s="278"/>
      <c r="H60" s="278"/>
      <c r="I60" s="278"/>
      <c r="J60" s="278"/>
      <c r="K60" s="278"/>
    </row>
    <row r="61" spans="6:14" ht="15" customHeight="1">
      <c r="F61" s="281" t="s">
        <v>472</v>
      </c>
      <c r="G61" s="279"/>
      <c r="H61" s="279"/>
      <c r="I61" s="279"/>
      <c r="J61" s="279"/>
      <c r="K61" s="279"/>
    </row>
    <row r="62" spans="6:14" ht="16.5" thickBot="1">
      <c r="F62" s="263"/>
      <c r="G62" s="263"/>
      <c r="H62" s="263"/>
      <c r="I62" s="263"/>
      <c r="J62" s="263"/>
      <c r="K62" s="263"/>
    </row>
    <row r="63" spans="6:14">
      <c r="F63" s="337" t="s">
        <v>29</v>
      </c>
      <c r="G63" s="337"/>
      <c r="H63" s="337"/>
      <c r="I63" s="337"/>
      <c r="J63" s="337"/>
    </row>
    <row r="64" spans="6:14">
      <c r="F64" s="324" t="s">
        <v>473</v>
      </c>
      <c r="G64" s="324"/>
      <c r="H64" s="324"/>
      <c r="I64" s="324"/>
      <c r="J64" s="324"/>
    </row>
    <row r="65" spans="6:10">
      <c r="F65" s="339" t="s">
        <v>32</v>
      </c>
      <c r="G65" s="339"/>
      <c r="H65" s="339"/>
      <c r="I65" s="339"/>
      <c r="J65" s="339"/>
    </row>
  </sheetData>
  <sheetProtection insertRows="0"/>
  <protectedRanges>
    <protectedRange algorithmName="SHA-512" hashValue="19r0bVvPR7yZA0UiYij7Tv1CBk3noIABvFePbLhCJ4nk3L6A+Fy+RdPPS3STf+a52x4pG2PQK4FAkXK9epnlIA==" saltValue="gQC4yrLvnbJqxYZ0KSEoZA==" spinCount="100000" sqref="K45 K32 F22:G30 I22:K30" name="Government revenues"/>
  </protectedRanges>
  <mergeCells count="20">
    <mergeCell ref="M19:N19"/>
    <mergeCell ref="F8:N8"/>
    <mergeCell ref="F9:N9"/>
    <mergeCell ref="F10:N10"/>
    <mergeCell ref="F11:N11"/>
    <mergeCell ref="F12:N12"/>
    <mergeCell ref="F13:N13"/>
    <mergeCell ref="F14:N14"/>
    <mergeCell ref="F15:N15"/>
    <mergeCell ref="F16:N16"/>
    <mergeCell ref="F18:K18"/>
    <mergeCell ref="M18:N18"/>
    <mergeCell ref="F64:J64"/>
    <mergeCell ref="F65:J65"/>
    <mergeCell ref="F20:K20"/>
    <mergeCell ref="M21:N21"/>
    <mergeCell ref="M22:N25"/>
    <mergeCell ref="M26:N26"/>
    <mergeCell ref="M27:N27"/>
    <mergeCell ref="F63:J63"/>
  </mergeCells>
  <dataValidations count="11">
    <dataValidation type="decimal" operator="notBetween" allowBlank="1" showInputMessage="1" showErrorMessage="1" errorTitle="Número" error="Ingrese únicamente números en esta celda" promptTitle="Valor de ingreso" prompt="Favor introduzca la cifra total del flujo de ingresos según lo divulgado por el gobierno, incluyendo los no reconciliados." sqref="J22:J30" xr:uid="{00000000-0002-0000-0C00-000000000000}">
      <formula1>0.1</formula1>
      <formula2>0.2</formula2>
    </dataValidation>
    <dataValidation type="list" allowBlank="1" showInputMessage="1" showErrorMessage="1" promptTitle="Organismo gubernamental receptor" prompt="Ingrese el nombre del organismo gubernamental receptor._x000a__x000a_Por favor, evite utilizar siglas e ingrese el nombre completo._x000a_" sqref="I22:I30" xr:uid="{00000000-0002-0000-0C00-000001000000}">
      <formula1>Government_entities_list</formula1>
    </dataValidation>
    <dataValidation allowBlank="1" showInputMessage="1" showErrorMessage="1" promptTitle="Nombre de flujo de ingreso" prompt="Nombre de las fuentes de ingresos._x000a_Únicamente ingresos pagados en nombre de empresas. NO incluya impuestos sobre la renta personal, PAYE u otros ingresos pagados en nombre de individuos. Éstos pueden ir en Info. Adicional" sqref="H22:H30" xr:uid="{00000000-0002-0000-0C00-000002000000}"/>
    <dataValidation type="list" allowBlank="1" showInputMessage="1" showErrorMessage="1" sqref="F22:F30" xr:uid="{00000000-0002-0000-0C00-000003000000}">
      <formula1>GFS_list</formula1>
    </dataValidation>
    <dataValidation type="whole" allowBlank="1" showInputMessage="1" showErrorMessage="1" errorTitle="No editar estas celdas" error="Por favor, no edite estas celdas" sqref="F60" xr:uid="{00000000-0002-0000-0C00-000004000000}">
      <formula1>10000</formula1>
      <formula2>50000</formula2>
    </dataValidation>
    <dataValidation type="whole" showInputMessage="1" showErrorMessage="1" sqref="F63:J65" xr:uid="{00000000-0002-0000-0C00-000005000000}">
      <formula1>999999</formula1>
      <formula2>99999999</formula2>
    </dataValidation>
    <dataValidation type="textLength" allowBlank="1" showInputMessage="1" showErrorMessage="1" sqref="F7:N16 F17:K20 B7:E20 B58:E62 M27:N27 A7:A59 O7:O54 L17:L27 M17:N25 F61:K62 F58:N59 B31:K37 L28:N56" xr:uid="{00000000-0002-0000-0C00-000006000000}">
      <formula1>9999999</formula1>
      <formula2>99999999</formula2>
    </dataValidation>
    <dataValidation type="whole" allowBlank="1" showInputMessage="1" showErrorMessage="1" sqref="F57:K57" xr:uid="{00000000-0002-0000-0C00-000007000000}">
      <formula1>10000</formula1>
      <formula2>50000</formula2>
    </dataValidation>
    <dataValidation allowBlank="1" showInputMessage="1" showErrorMessage="1" errorTitle="Por favor, no editar estas celda" error="Por favor, no edite estas celdas" sqref="I21" xr:uid="{00000000-0002-0000-0C00-000008000000}"/>
    <dataValidation type="textLength" allowBlank="1" showInputMessage="1" showErrorMessage="1" errorTitle="Por favor, no editar estas celda" error="Por favor, no edite estas celdas" sqref="J21:K21 F21:H21 F38:K39" xr:uid="{00000000-0002-0000-0C00-000009000000}">
      <formula1>10000</formula1>
      <formula2>50000</formula2>
    </dataValidation>
    <dataValidation type="list" allowBlank="1" showInputMessage="1" showErrorMessage="1" sqref="K45:K47" xr:uid="{00000000-0002-0000-0C00-00000A000000}">
      <formula1>Currency_code_list</formula1>
    </dataValidation>
  </dataValidations>
  <hyperlinks>
    <hyperlink ref="F20" r:id="rId1" location="r4-1" display="EITI Requirement 4.1" xr:uid="{00000000-0004-0000-0C00-000000000000}"/>
    <hyperlink ref="M19" r:id="rId2" location="r5-1" display="EITI Requirement 5.1" xr:uid="{00000000-0004-0000-0C00-000001000000}"/>
    <hyperlink ref="M27:N27" r:id="rId3" display="or, https://www.imf.org/external/np/sta/gfsm/" xr:uid="{00000000-0004-0000-0C00-000002000000}"/>
    <hyperlink ref="M26:N26" r:id="rId4" display="Puede encontrar más información orientativa en https://eiti.org/es/documento/plantilla-datos-resumidos-del-eiti" xr:uid="{00000000-0004-0000-0C00-000003000000}"/>
    <hyperlink ref="F61:J61" r:id="rId5" display="Give us your feedback or report a conflict in the data! Write to us at  data@eiti.org" xr:uid="{00000000-0004-0000-0C00-000004000000}"/>
    <hyperlink ref="F60:J60" r:id="rId6" display="Puede acceder a la versión más reciente de las plantillas de datos resumidos en https://eiti.org/es/documento/plantilla-datos-resumidos-del-eiti" xr:uid="{00000000-0004-0000-0C00-000005000000}"/>
  </hyperlinks>
  <pageMargins left="0.7" right="0.7" top="0.75" bottom="0.75" header="0.3" footer="0.3"/>
  <pageSetup paperSize="9" orientation="portrait" r:id="rId7"/>
  <colBreaks count="1" manualBreakCount="1">
    <brk id="12" max="1048575" man="1"/>
  </colBreaks>
  <drawing r:id="rId8"/>
  <tableParts count="1">
    <tablePart r:id="rId9"/>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N128"/>
  <sheetViews>
    <sheetView showGridLines="0" topLeftCell="A94" zoomScale="154" zoomScaleNormal="154" zoomScalePageLayoutView="154" workbookViewId="0">
      <selection activeCell="E94" sqref="E94"/>
    </sheetView>
  </sheetViews>
  <sheetFormatPr defaultColWidth="8" defaultRowHeight="14.25"/>
  <cols>
    <col min="1" max="1" width="3.375" style="282" customWidth="1"/>
    <col min="2" max="2" width="0.125" style="282" customWidth="1"/>
    <col min="3" max="3" width="30.5" style="282" customWidth="1"/>
    <col min="4" max="4" width="22.625" style="282" bestFit="1" customWidth="1"/>
    <col min="5" max="5" width="31.625" style="282" customWidth="1"/>
    <col min="6" max="6" width="13.875" style="282" customWidth="1"/>
    <col min="7" max="7" width="11.625" style="282" customWidth="1"/>
    <col min="8" max="8" width="8.125" style="282" customWidth="1"/>
    <col min="9" max="9" width="13.625" style="282" customWidth="1"/>
    <col min="10" max="10" width="26.875" style="282" customWidth="1"/>
    <col min="11" max="11" width="32.625" style="282" bestFit="1" customWidth="1"/>
    <col min="12" max="12" width="33.625" style="282" bestFit="1" customWidth="1"/>
    <col min="13" max="13" width="22.625" style="282" bestFit="1" customWidth="1"/>
    <col min="14" max="14" width="14.625" style="282" bestFit="1" customWidth="1"/>
    <col min="15" max="15" width="3.5" style="282" customWidth="1"/>
    <col min="16" max="16" width="8" style="282"/>
    <col min="17" max="33" width="13.875" style="282" customWidth="1"/>
    <col min="34" max="16384" width="8" style="282"/>
  </cols>
  <sheetData>
    <row r="2" spans="2:14" s="265" customFormat="1" ht="15.75">
      <c r="C2" s="327" t="s">
        <v>474</v>
      </c>
      <c r="D2" s="327"/>
      <c r="E2" s="327"/>
      <c r="F2" s="327"/>
      <c r="G2" s="327"/>
      <c r="H2" s="327"/>
      <c r="I2" s="327"/>
      <c r="J2" s="327"/>
      <c r="K2" s="327"/>
      <c r="L2" s="327"/>
      <c r="M2" s="327"/>
      <c r="N2" s="327"/>
    </row>
    <row r="3" spans="2:14" ht="21" customHeight="1">
      <c r="C3" s="393" t="s">
        <v>475</v>
      </c>
      <c r="D3" s="393"/>
      <c r="E3" s="393"/>
      <c r="F3" s="393"/>
      <c r="G3" s="393"/>
      <c r="H3" s="393"/>
      <c r="I3" s="393"/>
      <c r="J3" s="393"/>
      <c r="K3" s="393"/>
      <c r="L3" s="393"/>
      <c r="M3" s="393"/>
      <c r="N3" s="393"/>
    </row>
    <row r="4" spans="2:14" s="265" customFormat="1" ht="15.75" customHeight="1">
      <c r="C4" s="390" t="s">
        <v>476</v>
      </c>
      <c r="D4" s="390"/>
      <c r="E4" s="390"/>
      <c r="F4" s="390"/>
      <c r="G4" s="390"/>
      <c r="H4" s="390"/>
      <c r="I4" s="390"/>
      <c r="J4" s="390"/>
      <c r="K4" s="390"/>
      <c r="L4" s="390"/>
      <c r="M4" s="390"/>
      <c r="N4" s="390"/>
    </row>
    <row r="5" spans="2:14" s="265" customFormat="1" ht="15.75" customHeight="1">
      <c r="C5" s="390" t="s">
        <v>477</v>
      </c>
      <c r="D5" s="390"/>
      <c r="E5" s="390"/>
      <c r="F5" s="390"/>
      <c r="G5" s="390"/>
      <c r="H5" s="390"/>
      <c r="I5" s="390"/>
      <c r="J5" s="390"/>
      <c r="K5" s="390"/>
      <c r="L5" s="390"/>
      <c r="M5" s="390"/>
      <c r="N5" s="390"/>
    </row>
    <row r="6" spans="2:14" s="265" customFormat="1" ht="15.75" customHeight="1">
      <c r="C6" s="390" t="s">
        <v>478</v>
      </c>
      <c r="D6" s="390"/>
      <c r="E6" s="390"/>
      <c r="F6" s="390"/>
      <c r="G6" s="390"/>
      <c r="H6" s="390"/>
      <c r="I6" s="390"/>
      <c r="J6" s="390"/>
      <c r="K6" s="390"/>
      <c r="L6" s="390"/>
      <c r="M6" s="390"/>
      <c r="N6" s="390"/>
    </row>
    <row r="7" spans="2:14" s="265" customFormat="1" ht="15.75" customHeight="1">
      <c r="C7" s="390" t="s">
        <v>479</v>
      </c>
      <c r="D7" s="390"/>
      <c r="E7" s="390"/>
      <c r="F7" s="390"/>
      <c r="G7" s="390"/>
      <c r="H7" s="390"/>
      <c r="I7" s="390"/>
      <c r="J7" s="390"/>
      <c r="K7" s="390"/>
      <c r="L7" s="390"/>
      <c r="M7" s="390"/>
      <c r="N7" s="390"/>
    </row>
    <row r="8" spans="2:14" s="265" customFormat="1" ht="15.75" customHeight="1">
      <c r="C8" s="390" t="s">
        <v>480</v>
      </c>
      <c r="D8" s="390"/>
      <c r="E8" s="390"/>
      <c r="F8" s="390"/>
      <c r="G8" s="390"/>
      <c r="H8" s="390"/>
      <c r="I8" s="390"/>
      <c r="J8" s="390"/>
      <c r="K8" s="390"/>
      <c r="L8" s="390"/>
      <c r="M8" s="390"/>
      <c r="N8" s="390"/>
    </row>
    <row r="9" spans="2:14" s="265" customFormat="1" ht="15.75">
      <c r="C9" s="391" t="s">
        <v>481</v>
      </c>
      <c r="D9" s="391"/>
      <c r="E9" s="391"/>
      <c r="F9" s="391"/>
      <c r="G9" s="391"/>
      <c r="H9" s="391"/>
      <c r="I9" s="391"/>
      <c r="J9" s="391"/>
      <c r="K9" s="391"/>
      <c r="L9" s="391"/>
      <c r="M9" s="391"/>
      <c r="N9" s="391"/>
    </row>
    <row r="10" spans="2:14">
      <c r="C10" s="402"/>
      <c r="D10" s="402"/>
      <c r="E10" s="402"/>
      <c r="F10" s="402"/>
      <c r="G10" s="402"/>
      <c r="H10" s="402"/>
      <c r="I10" s="402"/>
      <c r="J10" s="402"/>
      <c r="K10" s="402"/>
      <c r="L10" s="402"/>
      <c r="M10" s="402"/>
      <c r="N10" s="402"/>
    </row>
    <row r="11" spans="2:14" ht="24">
      <c r="C11" s="380" t="s">
        <v>482</v>
      </c>
      <c r="D11" s="380"/>
      <c r="E11" s="380"/>
      <c r="F11" s="380"/>
      <c r="G11" s="380"/>
      <c r="H11" s="380"/>
      <c r="I11" s="380"/>
      <c r="J11" s="380"/>
      <c r="K11" s="380"/>
      <c r="L11" s="380"/>
      <c r="M11" s="380"/>
      <c r="N11" s="380"/>
    </row>
    <row r="12" spans="2:14" s="265" customFormat="1" ht="14.25" customHeight="1"/>
    <row r="13" spans="2:14" s="265" customFormat="1" ht="15.75" customHeight="1">
      <c r="B13" s="366" t="s">
        <v>483</v>
      </c>
      <c r="C13" s="366"/>
      <c r="D13" s="366"/>
      <c r="E13" s="366"/>
      <c r="F13" s="366"/>
      <c r="G13" s="366"/>
      <c r="H13" s="366"/>
      <c r="I13" s="366"/>
      <c r="J13" s="366"/>
      <c r="K13" s="366"/>
      <c r="L13" s="366"/>
      <c r="M13" s="366"/>
      <c r="N13" s="366"/>
    </row>
    <row r="14" spans="2:14" s="265" customFormat="1" ht="15.75">
      <c r="B14" s="265" t="s">
        <v>429</v>
      </c>
      <c r="C14" s="265" t="s">
        <v>484</v>
      </c>
      <c r="D14" s="265" t="s">
        <v>431</v>
      </c>
      <c r="E14" s="265" t="s">
        <v>430</v>
      </c>
      <c r="F14" s="265" t="s">
        <v>485</v>
      </c>
      <c r="G14" s="265" t="s">
        <v>486</v>
      </c>
      <c r="H14" s="265" t="s">
        <v>487</v>
      </c>
      <c r="I14" s="265" t="s">
        <v>488</v>
      </c>
      <c r="J14" s="265" t="s">
        <v>432</v>
      </c>
      <c r="K14" s="265" t="s">
        <v>489</v>
      </c>
      <c r="L14" s="265" t="s">
        <v>490</v>
      </c>
      <c r="M14" s="265" t="s">
        <v>491</v>
      </c>
      <c r="N14" s="265" t="s">
        <v>492</v>
      </c>
    </row>
    <row r="15" spans="2:14" s="265" customFormat="1" ht="15.75">
      <c r="B15" s="265" t="e">
        <f>VLOOKUP(C15,[1]!Companies[#Data],3,FALSE)</f>
        <v>#REF!</v>
      </c>
      <c r="C15" s="265" t="s">
        <v>493</v>
      </c>
      <c r="D15" s="265" t="s">
        <v>494</v>
      </c>
      <c r="E15" s="265" t="s">
        <v>446</v>
      </c>
      <c r="F15" s="265" t="s">
        <v>84</v>
      </c>
      <c r="G15" s="265" t="s">
        <v>84</v>
      </c>
      <c r="I15" s="265" t="s">
        <v>53</v>
      </c>
      <c r="J15" s="283">
        <v>4476530000</v>
      </c>
    </row>
    <row r="16" spans="2:14" s="265" customFormat="1" ht="15.75">
      <c r="B16" s="265" t="e">
        <f>VLOOKUP(C16,[1]!Companies[#Data],3,FALSE)</f>
        <v>#REF!</v>
      </c>
      <c r="C16" s="265" t="s">
        <v>493</v>
      </c>
      <c r="D16" s="265" t="s">
        <v>494</v>
      </c>
      <c r="E16" s="265" t="s">
        <v>442</v>
      </c>
      <c r="F16" s="265" t="s">
        <v>84</v>
      </c>
      <c r="G16" s="265" t="s">
        <v>84</v>
      </c>
      <c r="I16" s="265" t="s">
        <v>53</v>
      </c>
      <c r="J16" s="283">
        <v>3186110000</v>
      </c>
    </row>
    <row r="17" spans="2:10" s="265" customFormat="1" ht="15.75">
      <c r="B17" s="265" t="e">
        <f>VLOOKUP(C17,[1]!Companies[#Data],3,FALSE)</f>
        <v>#REF!</v>
      </c>
      <c r="C17" s="265" t="s">
        <v>493</v>
      </c>
      <c r="D17" s="265" t="s">
        <v>451</v>
      </c>
      <c r="E17" s="265" t="s">
        <v>450</v>
      </c>
      <c r="F17" s="265" t="s">
        <v>84</v>
      </c>
      <c r="G17" s="265" t="s">
        <v>84</v>
      </c>
      <c r="I17" s="265" t="s">
        <v>53</v>
      </c>
      <c r="J17" s="283">
        <v>609800000</v>
      </c>
    </row>
    <row r="18" spans="2:10" s="265" customFormat="1" ht="15.75">
      <c r="B18" s="265" t="e">
        <f>VLOOKUP(C18,[1]!Companies[#Data],3,FALSE)</f>
        <v>#REF!</v>
      </c>
      <c r="C18" s="265" t="s">
        <v>495</v>
      </c>
      <c r="D18" s="265" t="s">
        <v>451</v>
      </c>
      <c r="E18" s="265" t="s">
        <v>450</v>
      </c>
      <c r="F18" s="265" t="s">
        <v>84</v>
      </c>
      <c r="G18" s="265" t="s">
        <v>84</v>
      </c>
      <c r="I18" s="265" t="s">
        <v>53</v>
      </c>
      <c r="J18" s="283">
        <v>806640000</v>
      </c>
    </row>
    <row r="19" spans="2:10" s="265" customFormat="1" ht="15.75">
      <c r="B19" s="265" t="e">
        <f>VLOOKUP(C19,[1]!Companies[#Data],3,FALSE)</f>
        <v>#REF!</v>
      </c>
      <c r="C19" s="265" t="s">
        <v>496</v>
      </c>
      <c r="D19" s="265" t="s">
        <v>494</v>
      </c>
      <c r="E19" s="265" t="s">
        <v>442</v>
      </c>
      <c r="F19" s="265" t="s">
        <v>84</v>
      </c>
      <c r="G19" s="265" t="s">
        <v>84</v>
      </c>
      <c r="I19" s="265" t="s">
        <v>53</v>
      </c>
      <c r="J19" s="283">
        <v>93306490000</v>
      </c>
    </row>
    <row r="20" spans="2:10" s="265" customFormat="1" ht="15.75">
      <c r="B20" s="265" t="e">
        <f>VLOOKUP(C20,[1]!Companies[#Data],3,FALSE)</f>
        <v>#REF!</v>
      </c>
      <c r="C20" s="265" t="s">
        <v>496</v>
      </c>
      <c r="D20" s="265" t="s">
        <v>451</v>
      </c>
      <c r="E20" s="265" t="s">
        <v>450</v>
      </c>
      <c r="F20" s="265" t="s">
        <v>84</v>
      </c>
      <c r="G20" s="265" t="s">
        <v>84</v>
      </c>
      <c r="I20" s="265" t="s">
        <v>53</v>
      </c>
      <c r="J20" s="283">
        <v>280000</v>
      </c>
    </row>
    <row r="21" spans="2:10" s="265" customFormat="1" ht="15.75">
      <c r="B21" s="265" t="e">
        <f>VLOOKUP(C21,[1]!Companies[#Data],3,FALSE)</f>
        <v>#REF!</v>
      </c>
      <c r="C21" s="265" t="s">
        <v>497</v>
      </c>
      <c r="D21" s="265" t="s">
        <v>438</v>
      </c>
      <c r="E21" s="265" t="s">
        <v>442</v>
      </c>
      <c r="F21" s="265" t="s">
        <v>84</v>
      </c>
      <c r="G21" s="265" t="s">
        <v>84</v>
      </c>
      <c r="I21" s="265" t="s">
        <v>53</v>
      </c>
      <c r="J21" s="283">
        <v>1602120</v>
      </c>
    </row>
    <row r="22" spans="2:10" s="265" customFormat="1" ht="15.75">
      <c r="B22" s="265" t="e">
        <f>VLOOKUP(C22,[1]!Companies[#Data],3,FALSE)</f>
        <v>#REF!</v>
      </c>
      <c r="C22" s="265" t="s">
        <v>497</v>
      </c>
      <c r="D22" s="265" t="s">
        <v>451</v>
      </c>
      <c r="E22" s="265" t="s">
        <v>450</v>
      </c>
      <c r="F22" s="265" t="s">
        <v>84</v>
      </c>
      <c r="G22" s="265" t="s">
        <v>84</v>
      </c>
      <c r="I22" s="265" t="s">
        <v>53</v>
      </c>
      <c r="J22" s="283">
        <v>66897001000</v>
      </c>
    </row>
    <row r="23" spans="2:10" s="265" customFormat="1" ht="15.75">
      <c r="B23" s="265" t="e">
        <f>VLOOKUP(C23,[1]!Companies[#Data],3,FALSE)</f>
        <v>#REF!</v>
      </c>
      <c r="C23" s="265" t="s">
        <v>498</v>
      </c>
      <c r="D23" s="265" t="s">
        <v>494</v>
      </c>
      <c r="E23" s="265" t="s">
        <v>446</v>
      </c>
      <c r="F23" s="265" t="s">
        <v>84</v>
      </c>
      <c r="G23" s="265" t="s">
        <v>84</v>
      </c>
      <c r="I23" s="265" t="s">
        <v>53</v>
      </c>
      <c r="J23" s="283">
        <v>1570180000</v>
      </c>
    </row>
    <row r="24" spans="2:10" s="265" customFormat="1" ht="15.75">
      <c r="B24" s="265" t="e">
        <f>VLOOKUP(C24,[1]!Companies[#Data],3,FALSE)</f>
        <v>#REF!</v>
      </c>
      <c r="C24" s="265" t="s">
        <v>498</v>
      </c>
      <c r="D24" s="265" t="s">
        <v>494</v>
      </c>
      <c r="E24" s="265" t="s">
        <v>442</v>
      </c>
      <c r="F24" s="265" t="s">
        <v>84</v>
      </c>
      <c r="G24" s="265" t="s">
        <v>84</v>
      </c>
      <c r="I24" s="265" t="s">
        <v>53</v>
      </c>
      <c r="J24" s="283">
        <v>121102190000</v>
      </c>
    </row>
    <row r="25" spans="2:10" s="265" customFormat="1" ht="15.75">
      <c r="B25" s="265" t="e">
        <f>VLOOKUP(C25,[1]!Companies[#Data],3,FALSE)</f>
        <v>#REF!</v>
      </c>
      <c r="C25" s="265" t="s">
        <v>498</v>
      </c>
      <c r="D25" s="265" t="s">
        <v>451</v>
      </c>
      <c r="E25" s="265" t="s">
        <v>450</v>
      </c>
      <c r="F25" s="265" t="s">
        <v>84</v>
      </c>
      <c r="G25" s="265" t="s">
        <v>84</v>
      </c>
      <c r="I25" s="265" t="s">
        <v>53</v>
      </c>
      <c r="J25" s="283">
        <v>4977250000</v>
      </c>
    </row>
    <row r="26" spans="2:10" s="265" customFormat="1" ht="15.75">
      <c r="B26" s="265" t="e">
        <f>VLOOKUP(C26,[1]!Companies[#Data],3,FALSE)</f>
        <v>#REF!</v>
      </c>
      <c r="C26" s="265" t="s">
        <v>499</v>
      </c>
      <c r="D26" s="265" t="s">
        <v>494</v>
      </c>
      <c r="E26" s="265" t="s">
        <v>444</v>
      </c>
      <c r="F26" s="265" t="s">
        <v>84</v>
      </c>
      <c r="G26" s="265" t="s">
        <v>84</v>
      </c>
      <c r="I26" s="265" t="s">
        <v>53</v>
      </c>
      <c r="J26" s="283">
        <v>11165730000</v>
      </c>
    </row>
    <row r="27" spans="2:10" s="265" customFormat="1" ht="15.75">
      <c r="B27" s="265" t="e">
        <f>VLOOKUP(C27,[1]!Companies[#Data],3,FALSE)</f>
        <v>#REF!</v>
      </c>
      <c r="C27" s="265" t="s">
        <v>499</v>
      </c>
      <c r="D27" s="265" t="s">
        <v>494</v>
      </c>
      <c r="E27" s="265" t="s">
        <v>442</v>
      </c>
      <c r="F27" s="265" t="s">
        <v>84</v>
      </c>
      <c r="G27" s="265" t="s">
        <v>84</v>
      </c>
      <c r="I27" s="265" t="s">
        <v>53</v>
      </c>
      <c r="J27" s="283">
        <v>17692220000</v>
      </c>
    </row>
    <row r="28" spans="2:10" s="265" customFormat="1" ht="15.75">
      <c r="B28" s="265" t="e">
        <f>VLOOKUP(C28,[1]!Companies[#Data],3,FALSE)</f>
        <v>#REF!</v>
      </c>
      <c r="C28" s="265" t="s">
        <v>499</v>
      </c>
      <c r="D28" s="265" t="s">
        <v>451</v>
      </c>
      <c r="E28" s="265" t="s">
        <v>450</v>
      </c>
      <c r="F28" s="265" t="s">
        <v>84</v>
      </c>
      <c r="G28" s="265" t="s">
        <v>84</v>
      </c>
      <c r="I28" s="265" t="s">
        <v>53</v>
      </c>
      <c r="J28" s="283">
        <v>190000</v>
      </c>
    </row>
    <row r="29" spans="2:10" s="265" customFormat="1" ht="15.75">
      <c r="B29" s="265" t="e">
        <f>VLOOKUP(C29,[1]!Companies[#Data],3,FALSE)</f>
        <v>#REF!</v>
      </c>
      <c r="C29" s="265" t="s">
        <v>500</v>
      </c>
      <c r="D29" s="265" t="s">
        <v>451</v>
      </c>
      <c r="E29" s="265" t="s">
        <v>450</v>
      </c>
      <c r="F29" s="265" t="s">
        <v>84</v>
      </c>
      <c r="G29" s="265" t="s">
        <v>84</v>
      </c>
      <c r="I29" s="265" t="s">
        <v>53</v>
      </c>
      <c r="J29" s="283">
        <v>19690000</v>
      </c>
    </row>
    <row r="30" spans="2:10" s="265" customFormat="1" ht="15.75">
      <c r="B30" s="265" t="e">
        <f>VLOOKUP(C30,[1]!Companies[#Data],3,FALSE)</f>
        <v>#REF!</v>
      </c>
      <c r="C30" s="265" t="s">
        <v>501</v>
      </c>
      <c r="D30" s="265" t="s">
        <v>438</v>
      </c>
      <c r="E30" s="265" t="s">
        <v>441</v>
      </c>
      <c r="F30" s="265" t="s">
        <v>84</v>
      </c>
      <c r="G30" s="265" t="s">
        <v>84</v>
      </c>
      <c r="I30" s="265" t="s">
        <v>53</v>
      </c>
      <c r="J30" s="283">
        <v>771110000</v>
      </c>
    </row>
    <row r="31" spans="2:10" s="265" customFormat="1" ht="15.75">
      <c r="B31" s="265" t="e">
        <f>VLOOKUP(C31,[1]!Companies[#Data],3,FALSE)</f>
        <v>#REF!</v>
      </c>
      <c r="C31" s="265" t="s">
        <v>501</v>
      </c>
      <c r="D31" s="265" t="s">
        <v>438</v>
      </c>
      <c r="E31" s="265" t="s">
        <v>442</v>
      </c>
      <c r="F31" s="265" t="s">
        <v>84</v>
      </c>
      <c r="G31" s="265" t="s">
        <v>84</v>
      </c>
      <c r="I31" s="265" t="s">
        <v>53</v>
      </c>
      <c r="J31" s="283">
        <v>850130000</v>
      </c>
    </row>
    <row r="32" spans="2:10" s="265" customFormat="1" ht="15.75">
      <c r="B32" s="265" t="e">
        <f>VLOOKUP(C32,[1]!Companies[#Data],3,FALSE)</f>
        <v>#REF!</v>
      </c>
      <c r="C32" s="265" t="s">
        <v>501</v>
      </c>
      <c r="D32" s="265" t="s">
        <v>451</v>
      </c>
      <c r="E32" s="265" t="s">
        <v>450</v>
      </c>
      <c r="F32" s="265" t="s">
        <v>84</v>
      </c>
      <c r="G32" s="265" t="s">
        <v>84</v>
      </c>
      <c r="I32" s="265" t="s">
        <v>53</v>
      </c>
      <c r="J32" s="283">
        <v>1241210000</v>
      </c>
    </row>
    <row r="33" spans="2:10" s="265" customFormat="1" ht="15.75">
      <c r="B33" s="265" t="e">
        <f>VLOOKUP(C33,[1]!Companies[#Data],3,FALSE)</f>
        <v>#REF!</v>
      </c>
      <c r="C33" s="265" t="s">
        <v>502</v>
      </c>
      <c r="D33" s="265" t="s">
        <v>494</v>
      </c>
      <c r="E33" s="265" t="s">
        <v>446</v>
      </c>
      <c r="F33" s="265" t="s">
        <v>84</v>
      </c>
      <c r="G33" s="265" t="s">
        <v>84</v>
      </c>
      <c r="I33" s="265" t="s">
        <v>53</v>
      </c>
      <c r="J33" s="283">
        <v>1759590000</v>
      </c>
    </row>
    <row r="34" spans="2:10" s="265" customFormat="1" ht="15.75">
      <c r="B34" s="265" t="e">
        <f>VLOOKUP(C34,[1]!Companies[#Data],3,FALSE)</f>
        <v>#REF!</v>
      </c>
      <c r="C34" s="265" t="s">
        <v>502</v>
      </c>
      <c r="D34" s="265" t="s">
        <v>494</v>
      </c>
      <c r="E34" s="265" t="s">
        <v>442</v>
      </c>
      <c r="F34" s="265" t="s">
        <v>84</v>
      </c>
      <c r="G34" s="265" t="s">
        <v>84</v>
      </c>
      <c r="I34" s="265" t="s">
        <v>53</v>
      </c>
      <c r="J34" s="283">
        <v>68625480000</v>
      </c>
    </row>
    <row r="35" spans="2:10" s="265" customFormat="1" ht="15.75">
      <c r="B35" s="265" t="e">
        <f>VLOOKUP(C35,[1]!Companies[#Data],3,FALSE)</f>
        <v>#REF!</v>
      </c>
      <c r="C35" s="265" t="s">
        <v>502</v>
      </c>
      <c r="D35" s="265" t="s">
        <v>451</v>
      </c>
      <c r="E35" s="265" t="s">
        <v>450</v>
      </c>
      <c r="F35" s="265" t="s">
        <v>84</v>
      </c>
      <c r="G35" s="265" t="s">
        <v>84</v>
      </c>
      <c r="I35" s="265" t="s">
        <v>53</v>
      </c>
      <c r="J35" s="283">
        <v>1619230000</v>
      </c>
    </row>
    <row r="36" spans="2:10" s="265" customFormat="1" ht="15.75">
      <c r="B36" s="265" t="e">
        <f>VLOOKUP(C36,[1]!Companies[#Data],3,FALSE)</f>
        <v>#REF!</v>
      </c>
      <c r="C36" s="265" t="s">
        <v>503</v>
      </c>
      <c r="D36" s="265" t="s">
        <v>494</v>
      </c>
      <c r="E36" s="265" t="s">
        <v>444</v>
      </c>
      <c r="F36" s="265" t="s">
        <v>84</v>
      </c>
      <c r="G36" s="265" t="s">
        <v>84</v>
      </c>
      <c r="I36" s="265" t="s">
        <v>53</v>
      </c>
      <c r="J36" s="283">
        <v>2707700000</v>
      </c>
    </row>
    <row r="37" spans="2:10" s="265" customFormat="1" ht="15.75">
      <c r="B37" s="265" t="e">
        <f>VLOOKUP(C37,[1]!Companies[#Data],3,FALSE)</f>
        <v>#REF!</v>
      </c>
      <c r="C37" s="265" t="s">
        <v>503</v>
      </c>
      <c r="D37" s="265" t="s">
        <v>494</v>
      </c>
      <c r="E37" s="265" t="s">
        <v>446</v>
      </c>
      <c r="F37" s="265" t="s">
        <v>84</v>
      </c>
      <c r="G37" s="265" t="s">
        <v>84</v>
      </c>
      <c r="I37" s="265" t="s">
        <v>53</v>
      </c>
      <c r="J37" s="283">
        <v>14267620000</v>
      </c>
    </row>
    <row r="38" spans="2:10" s="265" customFormat="1" ht="15.75">
      <c r="B38" s="265" t="e">
        <f>VLOOKUP(C38,[1]!Companies[#Data],3,FALSE)</f>
        <v>#REF!</v>
      </c>
      <c r="C38" s="265" t="s">
        <v>503</v>
      </c>
      <c r="D38" s="265" t="s">
        <v>494</v>
      </c>
      <c r="E38" s="265" t="s">
        <v>442</v>
      </c>
      <c r="F38" s="265" t="s">
        <v>84</v>
      </c>
      <c r="G38" s="265" t="s">
        <v>84</v>
      </c>
      <c r="I38" s="265" t="s">
        <v>53</v>
      </c>
      <c r="J38" s="283">
        <v>172526820000</v>
      </c>
    </row>
    <row r="39" spans="2:10" s="265" customFormat="1" ht="15.75">
      <c r="B39" s="265" t="e">
        <f>VLOOKUP(C39,[1]!Companies[#Data],3,FALSE)</f>
        <v>#REF!</v>
      </c>
      <c r="C39" s="265" t="s">
        <v>503</v>
      </c>
      <c r="D39" s="265" t="s">
        <v>451</v>
      </c>
      <c r="E39" s="265" t="s">
        <v>450</v>
      </c>
      <c r="F39" s="265" t="s">
        <v>84</v>
      </c>
      <c r="G39" s="265" t="s">
        <v>84</v>
      </c>
      <c r="I39" s="265" t="s">
        <v>53</v>
      </c>
      <c r="J39" s="283">
        <v>90101330000</v>
      </c>
    </row>
    <row r="40" spans="2:10" s="265" customFormat="1" ht="15.75">
      <c r="B40" s="265" t="e">
        <f>VLOOKUP(C40,[1]!Companies[#Data],3,FALSE)</f>
        <v>#REF!</v>
      </c>
      <c r="C40" s="265" t="s">
        <v>504</v>
      </c>
      <c r="D40" s="265" t="s">
        <v>494</v>
      </c>
      <c r="E40" s="265" t="s">
        <v>442</v>
      </c>
      <c r="F40" s="265" t="s">
        <v>84</v>
      </c>
      <c r="G40" s="265" t="s">
        <v>84</v>
      </c>
      <c r="I40" s="265" t="s">
        <v>53</v>
      </c>
      <c r="J40" s="283">
        <v>4931900000</v>
      </c>
    </row>
    <row r="41" spans="2:10" s="265" customFormat="1" ht="15.75">
      <c r="B41" s="265" t="e">
        <f>VLOOKUP(C41,[1]!Companies[#Data],3,FALSE)</f>
        <v>#REF!</v>
      </c>
      <c r="C41" s="265" t="s">
        <v>505</v>
      </c>
      <c r="D41" s="265" t="s">
        <v>438</v>
      </c>
      <c r="E41" s="265" t="s">
        <v>441</v>
      </c>
      <c r="F41" s="265" t="s">
        <v>84</v>
      </c>
      <c r="G41" s="265" t="s">
        <v>84</v>
      </c>
      <c r="I41" s="265" t="s">
        <v>53</v>
      </c>
      <c r="J41" s="283">
        <v>69195549470</v>
      </c>
    </row>
    <row r="42" spans="2:10" s="265" customFormat="1" ht="15.75">
      <c r="B42" s="265" t="e">
        <f>VLOOKUP(C42,[1]!Companies[#Data],3,FALSE)</f>
        <v>#REF!</v>
      </c>
      <c r="C42" s="265" t="s">
        <v>505</v>
      </c>
      <c r="D42" s="265" t="s">
        <v>438</v>
      </c>
      <c r="E42" s="265" t="s">
        <v>442</v>
      </c>
      <c r="F42" s="265" t="s">
        <v>84</v>
      </c>
      <c r="G42" s="265" t="s">
        <v>84</v>
      </c>
      <c r="I42" s="265" t="s">
        <v>53</v>
      </c>
      <c r="J42" s="283">
        <v>36350644180</v>
      </c>
    </row>
    <row r="43" spans="2:10" s="265" customFormat="1" ht="15.75">
      <c r="B43" s="265" t="e">
        <f>VLOOKUP(C43,[1]!Companies[#Data],3,FALSE)</f>
        <v>#REF!</v>
      </c>
      <c r="C43" s="265" t="s">
        <v>505</v>
      </c>
      <c r="D43" s="265" t="s">
        <v>451</v>
      </c>
      <c r="E43" s="265" t="s">
        <v>450</v>
      </c>
      <c r="F43" s="265" t="s">
        <v>84</v>
      </c>
      <c r="G43" s="265" t="s">
        <v>84</v>
      </c>
      <c r="I43" s="265" t="s">
        <v>53</v>
      </c>
      <c r="J43" s="283">
        <v>20742000</v>
      </c>
    </row>
    <row r="44" spans="2:10" s="265" customFormat="1" ht="15.75">
      <c r="B44" s="265" t="e">
        <f>VLOOKUP(C44,[1]!Companies[#Data],3,FALSE)</f>
        <v>#REF!</v>
      </c>
      <c r="C44" s="265" t="s">
        <v>506</v>
      </c>
      <c r="D44" s="265" t="s">
        <v>494</v>
      </c>
      <c r="E44" s="265" t="s">
        <v>446</v>
      </c>
      <c r="F44" s="265" t="s">
        <v>84</v>
      </c>
      <c r="G44" s="265" t="s">
        <v>84</v>
      </c>
      <c r="I44" s="265" t="s">
        <v>53</v>
      </c>
      <c r="J44" s="283">
        <v>6418070000</v>
      </c>
    </row>
    <row r="45" spans="2:10" s="265" customFormat="1" ht="15.75">
      <c r="B45" s="265" t="e">
        <f>VLOOKUP(C45,[1]!Companies[#Data],3,FALSE)</f>
        <v>#REF!</v>
      </c>
      <c r="C45" s="265" t="s">
        <v>506</v>
      </c>
      <c r="D45" s="265" t="s">
        <v>494</v>
      </c>
      <c r="E45" s="265" t="s">
        <v>442</v>
      </c>
      <c r="F45" s="265" t="s">
        <v>84</v>
      </c>
      <c r="G45" s="265" t="s">
        <v>84</v>
      </c>
      <c r="I45" s="265" t="s">
        <v>53</v>
      </c>
      <c r="J45" s="283">
        <v>8355990000</v>
      </c>
    </row>
    <row r="46" spans="2:10" s="265" customFormat="1" ht="15.75">
      <c r="B46" s="265" t="e">
        <f>VLOOKUP(C46,[1]!Companies[#Data],3,FALSE)</f>
        <v>#REF!</v>
      </c>
      <c r="C46" s="265" t="s">
        <v>507</v>
      </c>
      <c r="D46" s="265" t="s">
        <v>494</v>
      </c>
      <c r="E46" s="265" t="s">
        <v>444</v>
      </c>
      <c r="F46" s="265" t="s">
        <v>84</v>
      </c>
      <c r="G46" s="265" t="s">
        <v>84</v>
      </c>
      <c r="I46" s="265" t="s">
        <v>53</v>
      </c>
      <c r="J46" s="283">
        <v>3348790000</v>
      </c>
    </row>
    <row r="47" spans="2:10" s="265" customFormat="1" ht="15.75">
      <c r="B47" s="265" t="e">
        <f>VLOOKUP(C47,[1]!Companies[#Data],3,FALSE)</f>
        <v>#REF!</v>
      </c>
      <c r="C47" s="265" t="s">
        <v>507</v>
      </c>
      <c r="D47" s="265" t="s">
        <v>494</v>
      </c>
      <c r="E47" s="265" t="s">
        <v>446</v>
      </c>
      <c r="F47" s="265" t="s">
        <v>84</v>
      </c>
      <c r="G47" s="265" t="s">
        <v>84</v>
      </c>
      <c r="I47" s="265" t="s">
        <v>53</v>
      </c>
      <c r="J47" s="283">
        <v>4670780000</v>
      </c>
    </row>
    <row r="48" spans="2:10" s="265" customFormat="1" ht="15.75">
      <c r="B48" s="265" t="e">
        <f>VLOOKUP(C48,[1]!Companies[#Data],3,FALSE)</f>
        <v>#REF!</v>
      </c>
      <c r="C48" s="265" t="s">
        <v>507</v>
      </c>
      <c r="D48" s="265" t="s">
        <v>494</v>
      </c>
      <c r="E48" s="265" t="s">
        <v>442</v>
      </c>
      <c r="F48" s="265" t="s">
        <v>84</v>
      </c>
      <c r="G48" s="265" t="s">
        <v>84</v>
      </c>
      <c r="I48" s="265" t="s">
        <v>53</v>
      </c>
      <c r="J48" s="283">
        <v>4670780000</v>
      </c>
    </row>
    <row r="49" spans="2:10" s="265" customFormat="1" ht="15.75">
      <c r="B49" s="265" t="e">
        <f>VLOOKUP(C49,[1]!Companies[#Data],3,FALSE)</f>
        <v>#REF!</v>
      </c>
      <c r="C49" s="265" t="s">
        <v>508</v>
      </c>
      <c r="D49" s="265" t="s">
        <v>494</v>
      </c>
      <c r="E49" s="265" t="s">
        <v>442</v>
      </c>
      <c r="F49" s="265" t="s">
        <v>84</v>
      </c>
      <c r="G49" s="265" t="s">
        <v>84</v>
      </c>
      <c r="I49" s="265" t="s">
        <v>53</v>
      </c>
      <c r="J49" s="283">
        <v>15571960000</v>
      </c>
    </row>
    <row r="50" spans="2:10" s="265" customFormat="1" ht="15.75">
      <c r="B50" s="265" t="e">
        <f>VLOOKUP(C50,[1]!Companies[#Data],3,FALSE)</f>
        <v>#REF!</v>
      </c>
      <c r="C50" s="265" t="s">
        <v>508</v>
      </c>
      <c r="D50" s="265" t="s">
        <v>451</v>
      </c>
      <c r="E50" s="265" t="s">
        <v>450</v>
      </c>
      <c r="F50" s="265" t="s">
        <v>84</v>
      </c>
      <c r="G50" s="265" t="s">
        <v>84</v>
      </c>
      <c r="I50" s="265" t="s">
        <v>53</v>
      </c>
      <c r="J50" s="283">
        <v>44250000</v>
      </c>
    </row>
    <row r="51" spans="2:10" s="265" customFormat="1" ht="15.75">
      <c r="B51" s="265" t="e">
        <f>VLOOKUP(C51,[1]!Companies[#Data],3,FALSE)</f>
        <v>#REF!</v>
      </c>
      <c r="C51" s="265" t="s">
        <v>509</v>
      </c>
      <c r="D51" s="265" t="s">
        <v>451</v>
      </c>
      <c r="E51" s="265" t="s">
        <v>450</v>
      </c>
      <c r="F51" s="265" t="s">
        <v>84</v>
      </c>
      <c r="G51" s="265" t="s">
        <v>84</v>
      </c>
      <c r="I51" s="265" t="s">
        <v>53</v>
      </c>
      <c r="J51" s="283">
        <v>24685730000</v>
      </c>
    </row>
    <row r="52" spans="2:10" s="265" customFormat="1" ht="15.75">
      <c r="B52" s="265" t="e">
        <f>VLOOKUP(C52,[1]!Companies[#Data],3,FALSE)</f>
        <v>#REF!</v>
      </c>
      <c r="C52" s="265" t="s">
        <v>510</v>
      </c>
      <c r="D52" s="265" t="s">
        <v>494</v>
      </c>
      <c r="E52" s="265" t="s">
        <v>446</v>
      </c>
      <c r="F52" s="265" t="s">
        <v>84</v>
      </c>
      <c r="G52" s="265" t="s">
        <v>84</v>
      </c>
      <c r="I52" s="265" t="s">
        <v>53</v>
      </c>
      <c r="J52" s="283">
        <v>245222690000</v>
      </c>
    </row>
    <row r="53" spans="2:10" s="265" customFormat="1" ht="15.75">
      <c r="B53" s="265" t="e">
        <f>VLOOKUP(C53,[1]!Companies[#Data],3,FALSE)</f>
        <v>#REF!</v>
      </c>
      <c r="C53" s="265" t="s">
        <v>510</v>
      </c>
      <c r="D53" s="265" t="s">
        <v>494</v>
      </c>
      <c r="E53" s="265" t="s">
        <v>442</v>
      </c>
      <c r="F53" s="265" t="s">
        <v>84</v>
      </c>
      <c r="G53" s="265" t="s">
        <v>84</v>
      </c>
      <c r="I53" s="265" t="s">
        <v>53</v>
      </c>
      <c r="J53" s="283">
        <v>588484190000</v>
      </c>
    </row>
    <row r="54" spans="2:10" s="265" customFormat="1" ht="15.75">
      <c r="B54" s="265" t="e">
        <f>VLOOKUP(C54,[1]!Companies[#Data],3,FALSE)</f>
        <v>#REF!</v>
      </c>
      <c r="C54" s="265" t="s">
        <v>510</v>
      </c>
      <c r="D54" s="265" t="s">
        <v>451</v>
      </c>
      <c r="E54" s="265" t="s">
        <v>450</v>
      </c>
      <c r="F54" s="265" t="s">
        <v>84</v>
      </c>
      <c r="G54" s="265" t="s">
        <v>84</v>
      </c>
      <c r="I54" s="265" t="s">
        <v>53</v>
      </c>
      <c r="J54" s="283">
        <v>120443280000</v>
      </c>
    </row>
    <row r="55" spans="2:10" s="265" customFormat="1" ht="15.75">
      <c r="B55" s="265" t="e">
        <f>VLOOKUP(C55,[1]!Companies[#Data],3,FALSE)</f>
        <v>#REF!</v>
      </c>
      <c r="C55" s="265" t="s">
        <v>511</v>
      </c>
      <c r="D55" s="265" t="s">
        <v>438</v>
      </c>
      <c r="E55" s="265" t="s">
        <v>437</v>
      </c>
      <c r="F55" s="265" t="s">
        <v>84</v>
      </c>
      <c r="G55" s="265" t="s">
        <v>84</v>
      </c>
      <c r="I55" s="265" t="s">
        <v>53</v>
      </c>
      <c r="J55" s="283">
        <v>3104859350000</v>
      </c>
    </row>
    <row r="56" spans="2:10" s="265" customFormat="1" ht="15.75">
      <c r="B56" s="265" t="e">
        <f>VLOOKUP(C56,[1]!Companies[#Data],3,FALSE)</f>
        <v>#REF!</v>
      </c>
      <c r="C56" s="265" t="s">
        <v>511</v>
      </c>
      <c r="D56" s="265" t="s">
        <v>438</v>
      </c>
      <c r="E56" s="265" t="s">
        <v>441</v>
      </c>
      <c r="F56" s="265" t="s">
        <v>84</v>
      </c>
      <c r="G56" s="265" t="s">
        <v>84</v>
      </c>
      <c r="I56" s="265" t="s">
        <v>53</v>
      </c>
      <c r="J56" s="283">
        <v>139632170000</v>
      </c>
    </row>
    <row r="57" spans="2:10" s="265" customFormat="1" ht="15.75">
      <c r="B57" s="265" t="e">
        <f>VLOOKUP(C57,[1]!Companies[#Data],3,FALSE)</f>
        <v>#REF!</v>
      </c>
      <c r="C57" s="265" t="s">
        <v>511</v>
      </c>
      <c r="D57" s="265" t="s">
        <v>438</v>
      </c>
      <c r="E57" s="265" t="s">
        <v>442</v>
      </c>
      <c r="F57" s="265" t="s">
        <v>84</v>
      </c>
      <c r="G57" s="265" t="s">
        <v>84</v>
      </c>
      <c r="I57" s="265" t="s">
        <v>53</v>
      </c>
      <c r="J57" s="283">
        <v>697431520000</v>
      </c>
    </row>
    <row r="58" spans="2:10" s="265" customFormat="1" ht="15.75">
      <c r="B58" s="265" t="e">
        <f>VLOOKUP(C58,[1]!Companies[#Data],3,FALSE)</f>
        <v>#REF!</v>
      </c>
      <c r="C58" s="265" t="s">
        <v>511</v>
      </c>
      <c r="D58" s="265" t="s">
        <v>451</v>
      </c>
      <c r="E58" s="265" t="s">
        <v>450</v>
      </c>
      <c r="F58" s="265" t="s">
        <v>84</v>
      </c>
      <c r="G58" s="265" t="s">
        <v>84</v>
      </c>
      <c r="I58" s="265" t="s">
        <v>53</v>
      </c>
      <c r="J58" s="283">
        <v>51499790000</v>
      </c>
    </row>
    <row r="59" spans="2:10" s="265" customFormat="1" ht="15.75">
      <c r="B59" s="265" t="e">
        <f>VLOOKUP(C59,[1]!Companies[#Data],3,FALSE)</f>
        <v>#REF!</v>
      </c>
      <c r="C59" s="265" t="s">
        <v>511</v>
      </c>
      <c r="D59" s="265" t="s">
        <v>512</v>
      </c>
      <c r="E59" s="265" t="s">
        <v>453</v>
      </c>
      <c r="F59" s="265" t="s">
        <v>84</v>
      </c>
      <c r="G59" s="265" t="s">
        <v>84</v>
      </c>
      <c r="I59" s="265" t="s">
        <v>53</v>
      </c>
      <c r="J59" s="283">
        <v>6549261630000</v>
      </c>
    </row>
    <row r="60" spans="2:10" s="265" customFormat="1" ht="15.75">
      <c r="B60" s="265" t="e">
        <f>VLOOKUP(C60,[1]!Companies[#Data],3,FALSE)</f>
        <v>#REF!</v>
      </c>
      <c r="C60" s="265" t="s">
        <v>513</v>
      </c>
      <c r="D60" s="265" t="s">
        <v>451</v>
      </c>
      <c r="E60" s="265" t="s">
        <v>450</v>
      </c>
      <c r="F60" s="265" t="s">
        <v>84</v>
      </c>
      <c r="G60" s="265" t="s">
        <v>84</v>
      </c>
      <c r="I60" s="265" t="s">
        <v>53</v>
      </c>
      <c r="J60" s="283">
        <v>2879130000</v>
      </c>
    </row>
    <row r="61" spans="2:10" s="265" customFormat="1" ht="15.75">
      <c r="B61" s="265" t="e">
        <f>VLOOKUP(C61,[1]!Companies[#Data],3,FALSE)</f>
        <v>#REF!</v>
      </c>
      <c r="C61" s="265" t="s">
        <v>514</v>
      </c>
      <c r="D61" s="265" t="s">
        <v>438</v>
      </c>
      <c r="E61" s="265" t="s">
        <v>441</v>
      </c>
      <c r="F61" s="265" t="s">
        <v>84</v>
      </c>
      <c r="G61" s="265" t="s">
        <v>84</v>
      </c>
      <c r="I61" s="265" t="s">
        <v>53</v>
      </c>
      <c r="J61" s="283">
        <v>28741490000</v>
      </c>
    </row>
    <row r="62" spans="2:10" s="265" customFormat="1" ht="15.75">
      <c r="B62" s="265" t="e">
        <f>VLOOKUP(C62,[1]!Companies[#Data],3,FALSE)</f>
        <v>#REF!</v>
      </c>
      <c r="C62" s="265" t="s">
        <v>514</v>
      </c>
      <c r="D62" s="265" t="s">
        <v>438</v>
      </c>
      <c r="E62" s="265" t="s">
        <v>442</v>
      </c>
      <c r="F62" s="265" t="s">
        <v>84</v>
      </c>
      <c r="G62" s="265" t="s">
        <v>84</v>
      </c>
      <c r="I62" s="265" t="s">
        <v>53</v>
      </c>
      <c r="J62" s="283">
        <v>19397260000</v>
      </c>
    </row>
    <row r="63" spans="2:10" s="265" customFormat="1" ht="15.75">
      <c r="B63" s="265" t="e">
        <f>VLOOKUP(C63,[1]!Companies[#Data],3,FALSE)</f>
        <v>#REF!</v>
      </c>
      <c r="C63" s="265" t="s">
        <v>514</v>
      </c>
      <c r="D63" s="265" t="s">
        <v>451</v>
      </c>
      <c r="E63" s="265" t="s">
        <v>450</v>
      </c>
      <c r="F63" s="265" t="s">
        <v>84</v>
      </c>
      <c r="G63" s="265" t="s">
        <v>84</v>
      </c>
      <c r="I63" s="265" t="s">
        <v>53</v>
      </c>
      <c r="J63" s="283">
        <v>8630050000</v>
      </c>
    </row>
    <row r="64" spans="2:10" s="265" customFormat="1" ht="15.75">
      <c r="B64" s="265" t="e">
        <f>VLOOKUP(C64,[1]!Companies[#Data],3,FALSE)</f>
        <v>#REF!</v>
      </c>
      <c r="C64" s="265" t="s">
        <v>515</v>
      </c>
      <c r="D64" s="265" t="s">
        <v>438</v>
      </c>
      <c r="E64" s="265" t="s">
        <v>441</v>
      </c>
      <c r="F64" s="265" t="s">
        <v>84</v>
      </c>
      <c r="G64" s="265" t="s">
        <v>84</v>
      </c>
      <c r="I64" s="265" t="s">
        <v>53</v>
      </c>
      <c r="J64" s="283">
        <v>84678410000</v>
      </c>
    </row>
    <row r="65" spans="2:10" s="265" customFormat="1" ht="15.75">
      <c r="B65" s="265" t="e">
        <f>VLOOKUP(C65,[1]!Companies[#Data],3,FALSE)</f>
        <v>#REF!</v>
      </c>
      <c r="C65" s="265" t="s">
        <v>515</v>
      </c>
      <c r="D65" s="265" t="s">
        <v>438</v>
      </c>
      <c r="E65" s="265" t="s">
        <v>442</v>
      </c>
      <c r="F65" s="265" t="s">
        <v>84</v>
      </c>
      <c r="G65" s="265" t="s">
        <v>84</v>
      </c>
      <c r="I65" s="265" t="s">
        <v>53</v>
      </c>
      <c r="J65" s="283">
        <v>126453590000</v>
      </c>
    </row>
    <row r="66" spans="2:10" s="265" customFormat="1" ht="15.75">
      <c r="B66" s="265" t="e">
        <f>VLOOKUP(C66,[1]!Companies[#Data],3,FALSE)</f>
        <v>#REF!</v>
      </c>
      <c r="C66" s="265" t="s">
        <v>515</v>
      </c>
      <c r="D66" s="265" t="s">
        <v>451</v>
      </c>
      <c r="E66" s="265" t="s">
        <v>450</v>
      </c>
      <c r="F66" s="265" t="s">
        <v>84</v>
      </c>
      <c r="G66" s="265" t="s">
        <v>84</v>
      </c>
      <c r="I66" s="265" t="s">
        <v>53</v>
      </c>
      <c r="J66" s="283">
        <v>136190000000</v>
      </c>
    </row>
    <row r="67" spans="2:10" s="265" customFormat="1" ht="15.75">
      <c r="B67" s="265" t="e">
        <f>VLOOKUP(C67,[1]!Companies[#Data],3,FALSE)</f>
        <v>#REF!</v>
      </c>
      <c r="C67" s="265" t="s">
        <v>516</v>
      </c>
      <c r="D67" s="265" t="s">
        <v>438</v>
      </c>
      <c r="E67" s="265" t="s">
        <v>441</v>
      </c>
      <c r="F67" s="265" t="s">
        <v>84</v>
      </c>
      <c r="G67" s="265" t="s">
        <v>84</v>
      </c>
      <c r="I67" s="265" t="s">
        <v>53</v>
      </c>
      <c r="J67" s="283">
        <v>2317959770</v>
      </c>
    </row>
    <row r="68" spans="2:10" s="265" customFormat="1" ht="15.75">
      <c r="B68" s="265" t="e">
        <f>VLOOKUP(C68,[1]!Companies[#Data],3,FALSE)</f>
        <v>#REF!</v>
      </c>
      <c r="C68" s="265" t="s">
        <v>516</v>
      </c>
      <c r="D68" s="265" t="s">
        <v>438</v>
      </c>
      <c r="E68" s="265" t="s">
        <v>442</v>
      </c>
      <c r="F68" s="265" t="s">
        <v>84</v>
      </c>
      <c r="G68" s="265" t="s">
        <v>84</v>
      </c>
      <c r="I68" s="265" t="s">
        <v>53</v>
      </c>
      <c r="J68" s="283">
        <v>32219934090</v>
      </c>
    </row>
    <row r="69" spans="2:10" s="265" customFormat="1" ht="15.75">
      <c r="B69" s="265" t="e">
        <f>VLOOKUP(C69,[1]!Companies[#Data],3,FALSE)</f>
        <v>#REF!</v>
      </c>
      <c r="C69" s="265" t="s">
        <v>517</v>
      </c>
      <c r="D69" s="265" t="s">
        <v>438</v>
      </c>
      <c r="E69" s="265" t="s">
        <v>441</v>
      </c>
      <c r="F69" s="265" t="s">
        <v>84</v>
      </c>
      <c r="G69" s="265" t="s">
        <v>84</v>
      </c>
      <c r="I69" s="265" t="s">
        <v>53</v>
      </c>
      <c r="J69" s="283">
        <v>1041320000</v>
      </c>
    </row>
    <row r="70" spans="2:10" s="265" customFormat="1" ht="15.75">
      <c r="B70" s="265" t="e">
        <f>VLOOKUP(C70,[1]!Companies[#Data],3,FALSE)</f>
        <v>#REF!</v>
      </c>
      <c r="C70" s="265" t="s">
        <v>517</v>
      </c>
      <c r="D70" s="265" t="s">
        <v>438</v>
      </c>
      <c r="E70" s="265" t="s">
        <v>442</v>
      </c>
      <c r="F70" s="265" t="s">
        <v>84</v>
      </c>
      <c r="G70" s="265" t="s">
        <v>84</v>
      </c>
      <c r="I70" s="265" t="s">
        <v>53</v>
      </c>
      <c r="J70" s="283">
        <v>2488490000</v>
      </c>
    </row>
    <row r="71" spans="2:10" s="265" customFormat="1" ht="15.75">
      <c r="B71" s="265" t="e">
        <f>VLOOKUP(C71,[1]!Companies[#Data],3,FALSE)</f>
        <v>#REF!</v>
      </c>
      <c r="C71" s="265" t="s">
        <v>517</v>
      </c>
      <c r="D71" s="265" t="s">
        <v>451</v>
      </c>
      <c r="E71" s="265" t="s">
        <v>450</v>
      </c>
      <c r="F71" s="265" t="s">
        <v>84</v>
      </c>
      <c r="G71" s="265" t="s">
        <v>84</v>
      </c>
      <c r="I71" s="265" t="s">
        <v>53</v>
      </c>
      <c r="J71" s="283">
        <v>1776046000</v>
      </c>
    </row>
    <row r="72" spans="2:10" s="265" customFormat="1" ht="15.75">
      <c r="B72" s="265" t="e">
        <f>VLOOKUP(C72,[1]!Companies[#Data],3,FALSE)</f>
        <v>#REF!</v>
      </c>
      <c r="C72" s="265" t="s">
        <v>518</v>
      </c>
      <c r="D72" s="265" t="s">
        <v>438</v>
      </c>
      <c r="E72" s="265" t="s">
        <v>441</v>
      </c>
      <c r="F72" s="265" t="s">
        <v>84</v>
      </c>
      <c r="G72" s="265" t="s">
        <v>84</v>
      </c>
      <c r="I72" s="265" t="s">
        <v>53</v>
      </c>
      <c r="J72" s="283">
        <v>39097690000</v>
      </c>
    </row>
    <row r="73" spans="2:10" s="265" customFormat="1" ht="15.75">
      <c r="B73" s="265" t="e">
        <f>VLOOKUP(C73,[1]!Companies[#Data],3,FALSE)</f>
        <v>#REF!</v>
      </c>
      <c r="C73" s="265" t="s">
        <v>518</v>
      </c>
      <c r="D73" s="265" t="s">
        <v>438</v>
      </c>
      <c r="E73" s="265" t="s">
        <v>442</v>
      </c>
      <c r="F73" s="265" t="s">
        <v>84</v>
      </c>
      <c r="G73" s="265" t="s">
        <v>84</v>
      </c>
      <c r="I73" s="265" t="s">
        <v>53</v>
      </c>
      <c r="J73" s="283">
        <v>4826710000</v>
      </c>
    </row>
    <row r="74" spans="2:10" s="265" customFormat="1" ht="15.75">
      <c r="B74" s="265" t="e">
        <f>VLOOKUP(C74,[1]!Companies[#Data],3,FALSE)</f>
        <v>#REF!</v>
      </c>
      <c r="C74" s="265" t="s">
        <v>518</v>
      </c>
      <c r="D74" s="265" t="s">
        <v>451</v>
      </c>
      <c r="E74" s="265" t="s">
        <v>450</v>
      </c>
      <c r="F74" s="265" t="s">
        <v>84</v>
      </c>
      <c r="G74" s="265" t="s">
        <v>84</v>
      </c>
      <c r="I74" s="265" t="s">
        <v>53</v>
      </c>
      <c r="J74" s="283">
        <v>662688000</v>
      </c>
    </row>
    <row r="75" spans="2:10" s="265" customFormat="1" ht="15.75">
      <c r="B75" s="265" t="e">
        <f>VLOOKUP(C75,[1]!Companies[#Data],3,FALSE)</f>
        <v>#REF!</v>
      </c>
      <c r="C75" s="265" t="s">
        <v>519</v>
      </c>
      <c r="D75" s="265" t="s">
        <v>438</v>
      </c>
      <c r="E75" s="265" t="s">
        <v>441</v>
      </c>
      <c r="F75" s="265" t="s">
        <v>84</v>
      </c>
      <c r="G75" s="265" t="s">
        <v>84</v>
      </c>
      <c r="I75" s="265" t="s">
        <v>53</v>
      </c>
      <c r="J75" s="283">
        <v>17620840000</v>
      </c>
    </row>
    <row r="76" spans="2:10" s="265" customFormat="1" ht="15.75">
      <c r="B76" s="265" t="e">
        <f>VLOOKUP(C76,[1]!Companies[#Data],3,FALSE)</f>
        <v>#REF!</v>
      </c>
      <c r="C76" s="265" t="s">
        <v>519</v>
      </c>
      <c r="D76" s="265" t="s">
        <v>438</v>
      </c>
      <c r="E76" s="265" t="s">
        <v>442</v>
      </c>
      <c r="F76" s="265" t="s">
        <v>84</v>
      </c>
      <c r="G76" s="265" t="s">
        <v>84</v>
      </c>
      <c r="I76" s="265" t="s">
        <v>53</v>
      </c>
      <c r="J76" s="283">
        <v>70760240000</v>
      </c>
    </row>
    <row r="77" spans="2:10" s="265" customFormat="1" ht="15.75">
      <c r="B77" s="265" t="e">
        <f>VLOOKUP(C77,[1]!Companies[#Data],3,FALSE)</f>
        <v>#REF!</v>
      </c>
      <c r="C77" s="265" t="s">
        <v>519</v>
      </c>
      <c r="D77" s="265" t="s">
        <v>451</v>
      </c>
      <c r="E77" s="265" t="s">
        <v>450</v>
      </c>
      <c r="F77" s="265" t="s">
        <v>84</v>
      </c>
      <c r="G77" s="265" t="s">
        <v>84</v>
      </c>
      <c r="I77" s="265" t="s">
        <v>53</v>
      </c>
      <c r="J77" s="283">
        <v>64004250000</v>
      </c>
    </row>
    <row r="78" spans="2:10" s="265" customFormat="1" ht="15.75">
      <c r="B78" s="265" t="e">
        <f>VLOOKUP(C78,[1]!Companies[#Data],3,FALSE)</f>
        <v>#REF!</v>
      </c>
      <c r="C78" s="265" t="s">
        <v>520</v>
      </c>
      <c r="D78" s="265" t="s">
        <v>438</v>
      </c>
      <c r="E78" s="265" t="s">
        <v>442</v>
      </c>
      <c r="F78" s="265" t="s">
        <v>84</v>
      </c>
      <c r="G78" s="265" t="s">
        <v>84</v>
      </c>
      <c r="I78" s="265" t="s">
        <v>53</v>
      </c>
      <c r="J78" s="283">
        <v>9410000</v>
      </c>
    </row>
    <row r="79" spans="2:10" s="265" customFormat="1" ht="15.75">
      <c r="B79" s="265" t="e">
        <f>VLOOKUP(C79,[1]!Companies[#Data],3,FALSE)</f>
        <v>#REF!</v>
      </c>
      <c r="C79" s="265" t="s">
        <v>520</v>
      </c>
      <c r="D79" s="265" t="s">
        <v>451</v>
      </c>
      <c r="E79" s="265" t="s">
        <v>450</v>
      </c>
      <c r="F79" s="265" t="s">
        <v>84</v>
      </c>
      <c r="G79" s="265" t="s">
        <v>84</v>
      </c>
      <c r="I79" s="265" t="s">
        <v>53</v>
      </c>
      <c r="J79" s="283">
        <v>1254870000</v>
      </c>
    </row>
    <row r="80" spans="2:10" s="265" customFormat="1" ht="15.75">
      <c r="B80" s="265" t="e">
        <f>VLOOKUP(C80,[1]!Companies[#Data],3,FALSE)</f>
        <v>#REF!</v>
      </c>
      <c r="C80" s="265" t="s">
        <v>521</v>
      </c>
      <c r="D80" s="265" t="s">
        <v>494</v>
      </c>
      <c r="E80" s="265" t="s">
        <v>442</v>
      </c>
      <c r="F80" s="265" t="s">
        <v>84</v>
      </c>
      <c r="G80" s="265" t="s">
        <v>84</v>
      </c>
      <c r="I80" s="265" t="s">
        <v>53</v>
      </c>
      <c r="J80" s="283">
        <v>7185940000</v>
      </c>
    </row>
    <row r="81" spans="2:10" s="265" customFormat="1" ht="15.75">
      <c r="B81" s="265" t="e">
        <f>VLOOKUP(C81,[1]!Companies[#Data],3,FALSE)</f>
        <v>#REF!</v>
      </c>
      <c r="C81" s="265" t="s">
        <v>521</v>
      </c>
      <c r="D81" s="265" t="s">
        <v>451</v>
      </c>
      <c r="E81" s="265" t="s">
        <v>450</v>
      </c>
      <c r="F81" s="265" t="s">
        <v>84</v>
      </c>
      <c r="G81" s="265" t="s">
        <v>84</v>
      </c>
      <c r="I81" s="265" t="s">
        <v>53</v>
      </c>
      <c r="J81" s="283">
        <v>57075250000</v>
      </c>
    </row>
    <row r="82" spans="2:10" s="265" customFormat="1" ht="15.75">
      <c r="B82" s="265" t="e">
        <f>VLOOKUP(C82,[1]!Companies[#Data],3,FALSE)</f>
        <v>#REF!</v>
      </c>
      <c r="C82" s="265" t="s">
        <v>521</v>
      </c>
      <c r="D82" s="265" t="s">
        <v>512</v>
      </c>
      <c r="E82" s="265" t="s">
        <v>455</v>
      </c>
      <c r="F82" s="265" t="s">
        <v>84</v>
      </c>
      <c r="G82" s="265" t="s">
        <v>84</v>
      </c>
      <c r="I82" s="265" t="s">
        <v>53</v>
      </c>
      <c r="J82" s="283">
        <v>13650610000</v>
      </c>
    </row>
    <row r="83" spans="2:10" s="265" customFormat="1" ht="15.75">
      <c r="B83" s="265" t="e">
        <f>VLOOKUP(C83,[1]!Companies[#Data],3,FALSE)</f>
        <v>#REF!</v>
      </c>
      <c r="C83" s="265" t="s">
        <v>522</v>
      </c>
      <c r="D83" s="265" t="s">
        <v>438</v>
      </c>
      <c r="E83" s="265" t="s">
        <v>441</v>
      </c>
      <c r="F83" s="265" t="s">
        <v>84</v>
      </c>
      <c r="G83" s="265" t="s">
        <v>84</v>
      </c>
      <c r="I83" s="265" t="s">
        <v>53</v>
      </c>
      <c r="J83" s="283">
        <v>11103480000</v>
      </c>
    </row>
    <row r="84" spans="2:10" s="265" customFormat="1" ht="15.75">
      <c r="B84" s="265" t="e">
        <f>VLOOKUP(C84,[1]!Companies[#Data],3,FALSE)</f>
        <v>#REF!</v>
      </c>
      <c r="C84" s="265" t="s">
        <v>522</v>
      </c>
      <c r="D84" s="265" t="s">
        <v>438</v>
      </c>
      <c r="E84" s="265" t="s">
        <v>442</v>
      </c>
      <c r="F84" s="265" t="s">
        <v>84</v>
      </c>
      <c r="G84" s="265" t="s">
        <v>84</v>
      </c>
      <c r="I84" s="265" t="s">
        <v>53</v>
      </c>
      <c r="J84" s="283">
        <v>35808610000</v>
      </c>
    </row>
    <row r="85" spans="2:10" s="265" customFormat="1" ht="15.75">
      <c r="B85" s="265" t="e">
        <f>VLOOKUP(C85,[1]!Companies[#Data],3,FALSE)</f>
        <v>#REF!</v>
      </c>
      <c r="C85" s="265" t="s">
        <v>522</v>
      </c>
      <c r="D85" s="265" t="s">
        <v>451</v>
      </c>
      <c r="E85" s="265" t="s">
        <v>450</v>
      </c>
      <c r="F85" s="265" t="s">
        <v>84</v>
      </c>
      <c r="G85" s="265" t="s">
        <v>84</v>
      </c>
      <c r="I85" s="265" t="s">
        <v>53</v>
      </c>
      <c r="J85" s="283">
        <v>11500260000</v>
      </c>
    </row>
    <row r="86" spans="2:10" s="265" customFormat="1" ht="15.75">
      <c r="B86" s="265" t="e">
        <f>VLOOKUP(C86,[1]!Companies[#Data],3,FALSE)</f>
        <v>#REF!</v>
      </c>
      <c r="C86" s="265" t="s">
        <v>523</v>
      </c>
      <c r="D86" s="265" t="s">
        <v>438</v>
      </c>
      <c r="E86" s="265" t="s">
        <v>441</v>
      </c>
      <c r="F86" s="265" t="s">
        <v>84</v>
      </c>
      <c r="G86" s="265" t="s">
        <v>84</v>
      </c>
      <c r="I86" s="265" t="s">
        <v>53</v>
      </c>
      <c r="J86" s="283">
        <v>85820000</v>
      </c>
    </row>
    <row r="87" spans="2:10" s="265" customFormat="1" ht="15.75">
      <c r="B87" s="265" t="e">
        <f>VLOOKUP(C87,[1]!Companies[#Data],3,FALSE)</f>
        <v>#REF!</v>
      </c>
      <c r="C87" s="265" t="s">
        <v>523</v>
      </c>
      <c r="D87" s="265" t="s">
        <v>438</v>
      </c>
      <c r="E87" s="265" t="s">
        <v>442</v>
      </c>
      <c r="F87" s="265" t="s">
        <v>84</v>
      </c>
      <c r="G87" s="265" t="s">
        <v>84</v>
      </c>
      <c r="I87" s="265" t="s">
        <v>53</v>
      </c>
      <c r="J87" s="283">
        <v>81080000</v>
      </c>
    </row>
    <row r="88" spans="2:10" s="265" customFormat="1" ht="15.75">
      <c r="B88" s="265" t="e">
        <f>VLOOKUP(C88,[1]!Companies[#Data],3,FALSE)</f>
        <v>#REF!</v>
      </c>
      <c r="C88" s="265" t="s">
        <v>523</v>
      </c>
      <c r="D88" s="265" t="s">
        <v>451</v>
      </c>
      <c r="E88" s="265" t="s">
        <v>450</v>
      </c>
      <c r="F88" s="265" t="s">
        <v>84</v>
      </c>
      <c r="G88" s="265" t="s">
        <v>84</v>
      </c>
      <c r="I88" s="265" t="s">
        <v>53</v>
      </c>
      <c r="J88" s="283">
        <v>5923790000</v>
      </c>
    </row>
    <row r="89" spans="2:10" s="265" customFormat="1" ht="15.75">
      <c r="B89" s="265" t="e">
        <f>VLOOKUP(C89,[1]!Companies[#Data],3,FALSE)</f>
        <v>#REF!</v>
      </c>
      <c r="C89" s="265" t="s">
        <v>524</v>
      </c>
      <c r="D89" s="265" t="s">
        <v>438</v>
      </c>
      <c r="E89" s="265" t="s">
        <v>441</v>
      </c>
      <c r="F89" s="265" t="s">
        <v>84</v>
      </c>
      <c r="G89" s="265" t="s">
        <v>84</v>
      </c>
      <c r="I89" s="265" t="s">
        <v>53</v>
      </c>
      <c r="J89" s="283">
        <v>205940000</v>
      </c>
    </row>
    <row r="90" spans="2:10" s="265" customFormat="1" ht="15.75">
      <c r="B90" s="265" t="e">
        <f>VLOOKUP(C90,[1]!Companies[#Data],3,FALSE)</f>
        <v>#REF!</v>
      </c>
      <c r="C90" s="265" t="s">
        <v>524</v>
      </c>
      <c r="D90" s="265" t="s">
        <v>438</v>
      </c>
      <c r="E90" s="265" t="s">
        <v>442</v>
      </c>
      <c r="F90" s="265" t="s">
        <v>84</v>
      </c>
      <c r="G90" s="265" t="s">
        <v>84</v>
      </c>
      <c r="I90" s="265" t="s">
        <v>53</v>
      </c>
      <c r="J90" s="283">
        <v>2094120000</v>
      </c>
    </row>
    <row r="91" spans="2:10" s="265" customFormat="1" ht="15.75">
      <c r="B91" s="265" t="e">
        <f>VLOOKUP(C91,[1]!Companies[#Data],3,FALSE)</f>
        <v>#REF!</v>
      </c>
      <c r="C91" s="265" t="s">
        <v>524</v>
      </c>
      <c r="D91" s="265" t="s">
        <v>451</v>
      </c>
      <c r="E91" s="265" t="s">
        <v>450</v>
      </c>
      <c r="F91" s="265" t="s">
        <v>84</v>
      </c>
      <c r="G91" s="265" t="s">
        <v>84</v>
      </c>
      <c r="I91" s="265" t="s">
        <v>53</v>
      </c>
      <c r="J91" s="283">
        <v>12711280000</v>
      </c>
    </row>
    <row r="92" spans="2:10" s="265" customFormat="1" ht="15.75">
      <c r="B92" s="265" t="e">
        <f>VLOOKUP(C92,[1]!Companies[#Data],3,FALSE)</f>
        <v>#REF!</v>
      </c>
      <c r="C92" s="265" t="s">
        <v>525</v>
      </c>
      <c r="D92" s="265" t="s">
        <v>438</v>
      </c>
      <c r="E92" s="265" t="s">
        <v>441</v>
      </c>
      <c r="F92" s="265" t="s">
        <v>84</v>
      </c>
      <c r="G92" s="265" t="s">
        <v>84</v>
      </c>
      <c r="I92" s="265" t="s">
        <v>53</v>
      </c>
      <c r="J92" s="283">
        <v>1330000</v>
      </c>
    </row>
    <row r="93" spans="2:10" s="265" customFormat="1" ht="15.75">
      <c r="B93" s="265" t="e">
        <f>VLOOKUP(C93,[1]!Companies[#Data],3,FALSE)</f>
        <v>#REF!</v>
      </c>
      <c r="C93" s="265" t="s">
        <v>525</v>
      </c>
      <c r="D93" s="265" t="s">
        <v>438</v>
      </c>
      <c r="E93" s="265" t="s">
        <v>442</v>
      </c>
      <c r="F93" s="265" t="s">
        <v>84</v>
      </c>
      <c r="G93" s="265" t="s">
        <v>84</v>
      </c>
      <c r="I93" s="265" t="s">
        <v>53</v>
      </c>
      <c r="J93" s="283">
        <v>5988670000</v>
      </c>
    </row>
    <row r="94" spans="2:10" s="265" customFormat="1" ht="15.75">
      <c r="B94" s="265" t="e">
        <f>VLOOKUP(C94,[1]!Companies[#Data],3,FALSE)</f>
        <v>#REF!</v>
      </c>
      <c r="C94" s="265" t="s">
        <v>525</v>
      </c>
      <c r="D94" s="265" t="s">
        <v>451</v>
      </c>
      <c r="E94" s="265" t="s">
        <v>450</v>
      </c>
      <c r="F94" s="265" t="s">
        <v>84</v>
      </c>
      <c r="G94" s="265" t="s">
        <v>84</v>
      </c>
      <c r="I94" s="265" t="s">
        <v>53</v>
      </c>
      <c r="J94" s="283">
        <v>105110000</v>
      </c>
    </row>
    <row r="95" spans="2:10" s="265" customFormat="1" ht="15.75">
      <c r="B95" s="265" t="e">
        <f>VLOOKUP(C95,[1]!Companies[#Data],3,FALSE)</f>
        <v>#REF!</v>
      </c>
      <c r="C95" s="265" t="s">
        <v>526</v>
      </c>
      <c r="D95" s="265" t="s">
        <v>494</v>
      </c>
      <c r="E95" s="265" t="s">
        <v>444</v>
      </c>
      <c r="F95" s="265" t="s">
        <v>84</v>
      </c>
      <c r="G95" s="265" t="s">
        <v>84</v>
      </c>
      <c r="I95" s="265" t="s">
        <v>53</v>
      </c>
      <c r="J95" s="283">
        <v>295600000</v>
      </c>
    </row>
    <row r="96" spans="2:10" s="265" customFormat="1" ht="15.75">
      <c r="B96" s="265" t="e">
        <f>VLOOKUP(C96,[1]!Companies[#Data],3,FALSE)</f>
        <v>#REF!</v>
      </c>
      <c r="C96" s="265" t="s">
        <v>526</v>
      </c>
      <c r="D96" s="265" t="s">
        <v>494</v>
      </c>
      <c r="E96" s="265" t="s">
        <v>442</v>
      </c>
      <c r="F96" s="265" t="s">
        <v>84</v>
      </c>
      <c r="G96" s="265" t="s">
        <v>84</v>
      </c>
      <c r="I96" s="265" t="s">
        <v>53</v>
      </c>
      <c r="J96" s="283">
        <v>1207210000</v>
      </c>
    </row>
    <row r="97" spans="2:14" s="265" customFormat="1" ht="15.75">
      <c r="B97" s="265" t="e">
        <f>VLOOKUP(C97,[1]!Companies[#Data],3,FALSE)</f>
        <v>#REF!</v>
      </c>
      <c r="C97" s="265" t="s">
        <v>526</v>
      </c>
      <c r="D97" s="265" t="s">
        <v>451</v>
      </c>
      <c r="E97" s="265" t="s">
        <v>450</v>
      </c>
      <c r="F97" s="265" t="s">
        <v>84</v>
      </c>
      <c r="G97" s="265" t="s">
        <v>84</v>
      </c>
      <c r="I97" s="265" t="s">
        <v>53</v>
      </c>
      <c r="J97" s="283">
        <v>15670000</v>
      </c>
    </row>
    <row r="98" spans="2:14" s="265" customFormat="1" ht="15.75">
      <c r="B98" s="265" t="e">
        <f>VLOOKUP(C98,[1]!Companies[#Data],3,FALSE)</f>
        <v>#REF!</v>
      </c>
      <c r="C98" s="265" t="s">
        <v>527</v>
      </c>
      <c r="D98" s="265" t="s">
        <v>438</v>
      </c>
      <c r="E98" s="265" t="s">
        <v>442</v>
      </c>
      <c r="F98" s="265" t="s">
        <v>84</v>
      </c>
      <c r="G98" s="265" t="s">
        <v>84</v>
      </c>
      <c r="I98" s="265" t="s">
        <v>53</v>
      </c>
      <c r="J98" s="283">
        <v>26920000</v>
      </c>
    </row>
    <row r="99" spans="2:14" s="265" customFormat="1" ht="15.75">
      <c r="B99" s="265" t="e">
        <f>VLOOKUP(C99,[1]!Companies[#Data],3,FALSE)</f>
        <v>#REF!</v>
      </c>
      <c r="C99" s="265" t="s">
        <v>527</v>
      </c>
      <c r="D99" s="265" t="s">
        <v>451</v>
      </c>
      <c r="E99" s="265" t="s">
        <v>450</v>
      </c>
      <c r="F99" s="265" t="s">
        <v>84</v>
      </c>
      <c r="G99" s="265" t="s">
        <v>84</v>
      </c>
      <c r="I99" s="265" t="s">
        <v>53</v>
      </c>
      <c r="J99" s="283">
        <v>693880000</v>
      </c>
    </row>
    <row r="100" spans="2:14" s="265" customFormat="1" ht="15.75">
      <c r="B100" s="265" t="e">
        <f>VLOOKUP(C100,[1]!Companies[#Data],3,FALSE)</f>
        <v>#REF!</v>
      </c>
      <c r="C100" s="265" t="s">
        <v>528</v>
      </c>
      <c r="D100" s="265" t="s">
        <v>438</v>
      </c>
      <c r="E100" s="265" t="s">
        <v>442</v>
      </c>
      <c r="F100" s="265" t="s">
        <v>84</v>
      </c>
      <c r="G100" s="265" t="s">
        <v>84</v>
      </c>
      <c r="I100" s="265" t="s">
        <v>53</v>
      </c>
      <c r="J100" s="283">
        <v>317950000</v>
      </c>
    </row>
    <row r="101" spans="2:14" s="265" customFormat="1" ht="15.75">
      <c r="B101" s="265" t="e">
        <f>VLOOKUP(C101,[1]!Companies[#Data],3,FALSE)</f>
        <v>#REF!</v>
      </c>
      <c r="C101" s="265" t="s">
        <v>528</v>
      </c>
      <c r="D101" s="265" t="s">
        <v>451</v>
      </c>
      <c r="E101" s="265" t="s">
        <v>450</v>
      </c>
      <c r="F101" s="265" t="s">
        <v>84</v>
      </c>
      <c r="G101" s="265" t="s">
        <v>84</v>
      </c>
      <c r="I101" s="265" t="s">
        <v>53</v>
      </c>
      <c r="J101" s="283">
        <v>70830750000</v>
      </c>
    </row>
    <row r="102" spans="2:14" s="265" customFormat="1" ht="15.75">
      <c r="B102" s="265" t="e">
        <f>VLOOKUP(C102,[1]!Companies[#Data],3,FALSE)</f>
        <v>#REF!</v>
      </c>
      <c r="C102" s="265" t="s">
        <v>529</v>
      </c>
      <c r="D102" s="265" t="s">
        <v>438</v>
      </c>
      <c r="E102" s="265" t="s">
        <v>442</v>
      </c>
      <c r="F102" s="265" t="s">
        <v>84</v>
      </c>
      <c r="G102" s="265" t="s">
        <v>84</v>
      </c>
      <c r="I102" s="265" t="s">
        <v>53</v>
      </c>
      <c r="J102" s="283">
        <v>588230000</v>
      </c>
    </row>
    <row r="103" spans="2:14" s="265" customFormat="1" ht="15.75">
      <c r="B103" s="265" t="e">
        <f>VLOOKUP(C103,[1]!Companies[#Data],3,FALSE)</f>
        <v>#REF!</v>
      </c>
      <c r="C103" s="265" t="s">
        <v>529</v>
      </c>
      <c r="D103" s="265" t="s">
        <v>451</v>
      </c>
      <c r="E103" s="265" t="s">
        <v>450</v>
      </c>
      <c r="F103" s="265" t="s">
        <v>84</v>
      </c>
      <c r="G103" s="265" t="s">
        <v>84</v>
      </c>
      <c r="I103" s="265" t="s">
        <v>53</v>
      </c>
      <c r="J103" s="283">
        <v>131564000000</v>
      </c>
    </row>
    <row r="104" spans="2:14" s="265" customFormat="1" ht="15.75">
      <c r="B104" s="265" t="e">
        <f>VLOOKUP(C104,[1]!Companies[#Data],3,FALSE)</f>
        <v>#REF!</v>
      </c>
      <c r="C104" s="265" t="s">
        <v>530</v>
      </c>
      <c r="D104" s="265" t="s">
        <v>451</v>
      </c>
      <c r="E104" s="265" t="s">
        <v>450</v>
      </c>
      <c r="F104" s="265" t="s">
        <v>84</v>
      </c>
      <c r="G104" s="265" t="s">
        <v>84</v>
      </c>
      <c r="I104" s="265" t="s">
        <v>53</v>
      </c>
      <c r="J104" s="283">
        <v>18866230000</v>
      </c>
    </row>
    <row r="105" spans="2:14" s="265" customFormat="1" ht="15.75">
      <c r="B105" s="265" t="e">
        <f>VLOOKUP(C105,[1]!Companies[#Data],3,FALSE)</f>
        <v>#REF!</v>
      </c>
      <c r="C105" s="265" t="s">
        <v>531</v>
      </c>
      <c r="D105" s="265" t="s">
        <v>438</v>
      </c>
      <c r="E105" s="265" t="s">
        <v>441</v>
      </c>
      <c r="F105" s="265" t="s">
        <v>84</v>
      </c>
      <c r="G105" s="265" t="s">
        <v>84</v>
      </c>
      <c r="I105" s="265" t="s">
        <v>53</v>
      </c>
      <c r="J105" s="283">
        <v>1462650000</v>
      </c>
    </row>
    <row r="106" spans="2:14" s="265" customFormat="1" ht="15.75">
      <c r="B106" s="265" t="e">
        <f>VLOOKUP(C106,[1]!Companies[#Data],3,FALSE)</f>
        <v>#REF!</v>
      </c>
      <c r="C106" s="265" t="s">
        <v>531</v>
      </c>
      <c r="D106" s="265" t="s">
        <v>438</v>
      </c>
      <c r="E106" s="265" t="s">
        <v>442</v>
      </c>
      <c r="F106" s="265" t="s">
        <v>84</v>
      </c>
      <c r="G106" s="265" t="s">
        <v>84</v>
      </c>
      <c r="I106" s="265" t="s">
        <v>53</v>
      </c>
      <c r="J106" s="283">
        <v>8657200000</v>
      </c>
    </row>
    <row r="107" spans="2:14" s="265" customFormat="1" ht="15.75">
      <c r="B107" s="265" t="e">
        <f>VLOOKUP(C107,[1]!Companies[#Data],3,FALSE)</f>
        <v>#REF!</v>
      </c>
      <c r="C107" s="265" t="s">
        <v>531</v>
      </c>
      <c r="D107" s="265" t="s">
        <v>451</v>
      </c>
      <c r="E107" s="265" t="s">
        <v>450</v>
      </c>
      <c r="F107" s="265" t="s">
        <v>84</v>
      </c>
      <c r="G107" s="265" t="s">
        <v>84</v>
      </c>
      <c r="I107" s="265" t="s">
        <v>53</v>
      </c>
      <c r="J107" s="283">
        <v>59254190000</v>
      </c>
    </row>
    <row r="108" spans="2:14" s="265" customFormat="1" ht="15.75">
      <c r="B108" s="284" t="e">
        <f>VLOOKUP(C108,[1]!Companies[#Data],3,FALSE)</f>
        <v>#REF!</v>
      </c>
      <c r="C108" s="284" t="s">
        <v>532</v>
      </c>
      <c r="H108" s="284"/>
      <c r="J108" s="285"/>
    </row>
    <row r="109" spans="2:14" s="265" customFormat="1" ht="16.5" thickBot="1">
      <c r="G109" s="267"/>
    </row>
    <row r="110" spans="2:14" s="265" customFormat="1" ht="16.5" thickBot="1">
      <c r="G110" s="267"/>
      <c r="H110" s="268" t="s">
        <v>456</v>
      </c>
      <c r="I110" s="286" t="s">
        <v>372</v>
      </c>
      <c r="J110" s="287">
        <f>SUMIF(Table10[Moneda de la información],"USD",Table10[Valor de ingresos])+(IFERROR(SUMIF(Table10[Moneda de la información],"&lt;&gt;USD",Table10[Valor de ingresos])/'[1]Parte 1 - Datos generales'!$E$45,0))</f>
        <v>3738259465.7305555</v>
      </c>
    </row>
    <row r="111" spans="2:14" s="265" customFormat="1" ht="15.75"/>
    <row r="112" spans="2:14" ht="23.25" customHeight="1">
      <c r="C112" s="392" t="s">
        <v>457</v>
      </c>
      <c r="D112" s="392"/>
      <c r="E112" s="392"/>
      <c r="F112" s="392"/>
      <c r="G112" s="392"/>
      <c r="H112" s="392"/>
      <c r="I112" s="392"/>
      <c r="J112" s="392"/>
      <c r="K112" s="392"/>
      <c r="L112" s="392"/>
      <c r="M112" s="392"/>
      <c r="N112" s="392"/>
    </row>
    <row r="113" spans="3:14" s="265" customFormat="1" ht="15.75">
      <c r="C113" s="383" t="s">
        <v>458</v>
      </c>
      <c r="D113" s="383"/>
      <c r="E113" s="383"/>
      <c r="F113" s="383"/>
      <c r="G113" s="383"/>
      <c r="H113" s="383"/>
      <c r="I113" s="383"/>
      <c r="J113" s="383"/>
      <c r="K113" s="383"/>
      <c r="L113" s="383"/>
      <c r="M113" s="383"/>
      <c r="N113" s="383"/>
    </row>
    <row r="114" spans="3:14" s="265" customFormat="1" ht="15.75">
      <c r="C114" s="383"/>
      <c r="D114" s="383"/>
      <c r="E114" s="383"/>
      <c r="F114" s="383"/>
      <c r="G114" s="383"/>
      <c r="H114" s="383"/>
      <c r="I114" s="383"/>
      <c r="J114" s="383"/>
      <c r="K114" s="383"/>
      <c r="L114" s="383"/>
      <c r="M114" s="383"/>
      <c r="N114" s="383"/>
    </row>
    <row r="115" spans="3:14" s="265" customFormat="1" ht="15.75">
      <c r="C115" s="383" t="s">
        <v>533</v>
      </c>
      <c r="D115" s="383"/>
      <c r="E115" s="383"/>
      <c r="F115" s="383"/>
      <c r="G115" s="383"/>
      <c r="H115" s="383"/>
      <c r="I115" s="383"/>
      <c r="J115" s="383"/>
      <c r="K115" s="383"/>
      <c r="L115" s="383"/>
      <c r="M115" s="383"/>
      <c r="N115" s="383"/>
    </row>
    <row r="116" spans="3:14" s="265" customFormat="1" ht="15.75">
      <c r="C116" s="383" t="s">
        <v>461</v>
      </c>
      <c r="D116" s="383"/>
      <c r="E116" s="383"/>
      <c r="F116" s="383"/>
      <c r="G116" s="383"/>
      <c r="H116" s="383"/>
      <c r="I116" s="383"/>
      <c r="J116" s="383"/>
      <c r="K116" s="383"/>
      <c r="L116" s="383"/>
      <c r="M116" s="383"/>
      <c r="N116" s="383"/>
    </row>
    <row r="117" spans="3:14" s="265" customFormat="1" ht="15.75">
      <c r="C117" s="383" t="s">
        <v>467</v>
      </c>
      <c r="D117" s="383"/>
      <c r="E117" s="383"/>
      <c r="F117" s="383"/>
      <c r="G117" s="383"/>
      <c r="H117" s="383"/>
      <c r="I117" s="383"/>
      <c r="J117" s="383"/>
      <c r="K117" s="383"/>
      <c r="L117" s="383"/>
      <c r="M117" s="383"/>
      <c r="N117" s="383"/>
    </row>
    <row r="118" spans="3:14" s="265" customFormat="1" ht="15.75">
      <c r="C118" s="383" t="s">
        <v>469</v>
      </c>
      <c r="D118" s="383"/>
      <c r="E118" s="383"/>
      <c r="F118" s="383"/>
      <c r="G118" s="383"/>
      <c r="H118" s="383"/>
      <c r="I118" s="383"/>
      <c r="J118" s="383"/>
      <c r="K118" s="383"/>
      <c r="L118" s="383"/>
      <c r="M118" s="383"/>
      <c r="N118" s="383"/>
    </row>
    <row r="119" spans="3:14" s="265" customFormat="1" ht="15.75">
      <c r="C119" s="383" t="s">
        <v>470</v>
      </c>
      <c r="D119" s="383"/>
      <c r="E119" s="383"/>
      <c r="F119" s="383"/>
      <c r="G119" s="383"/>
      <c r="H119" s="383"/>
      <c r="I119" s="383"/>
      <c r="J119" s="383"/>
      <c r="K119" s="383"/>
      <c r="L119" s="383"/>
      <c r="M119" s="383"/>
      <c r="N119" s="383"/>
    </row>
    <row r="120" spans="3:14" s="265" customFormat="1" ht="15.75">
      <c r="C120" s="383"/>
      <c r="D120" s="383"/>
      <c r="E120" s="383"/>
      <c r="F120" s="383"/>
      <c r="G120" s="383"/>
      <c r="H120" s="383"/>
      <c r="I120" s="383"/>
      <c r="J120" s="383"/>
      <c r="K120" s="383"/>
      <c r="L120" s="383"/>
      <c r="M120" s="383"/>
      <c r="N120" s="383"/>
    </row>
    <row r="121" spans="3:14" s="265" customFormat="1" ht="16.5" customHeight="1" thickBot="1">
      <c r="C121" s="384"/>
      <c r="D121" s="384"/>
      <c r="E121" s="384"/>
      <c r="F121" s="384"/>
      <c r="G121" s="384"/>
      <c r="H121" s="384"/>
      <c r="I121" s="384"/>
      <c r="J121" s="384"/>
      <c r="K121" s="384"/>
      <c r="L121" s="384"/>
      <c r="M121" s="384"/>
      <c r="N121" s="384"/>
    </row>
    <row r="122" spans="3:14" s="265" customFormat="1" ht="15.75">
      <c r="C122" s="385"/>
      <c r="D122" s="385"/>
      <c r="E122" s="385"/>
      <c r="F122" s="385"/>
      <c r="G122" s="385"/>
      <c r="H122" s="385"/>
      <c r="I122" s="385"/>
      <c r="J122" s="385"/>
      <c r="K122" s="385"/>
      <c r="L122" s="385"/>
      <c r="M122" s="385"/>
      <c r="N122" s="385"/>
    </row>
    <row r="123" spans="3:14" s="265" customFormat="1" ht="16.5" thickBot="1">
      <c r="C123" s="386" t="s">
        <v>471</v>
      </c>
      <c r="D123" s="387"/>
      <c r="E123" s="387"/>
      <c r="F123" s="387"/>
      <c r="G123" s="387"/>
      <c r="H123" s="387"/>
      <c r="I123" s="387"/>
      <c r="J123" s="387"/>
      <c r="K123" s="387"/>
      <c r="L123" s="387"/>
      <c r="M123" s="387"/>
      <c r="N123" s="387"/>
    </row>
    <row r="124" spans="3:14" s="265" customFormat="1" ht="15.75">
      <c r="C124" s="388" t="s">
        <v>472</v>
      </c>
      <c r="D124" s="389"/>
      <c r="E124" s="389"/>
      <c r="F124" s="389"/>
      <c r="G124" s="389"/>
      <c r="H124" s="389"/>
      <c r="I124" s="389"/>
      <c r="J124" s="389"/>
      <c r="K124" s="389"/>
      <c r="L124" s="389"/>
      <c r="M124" s="389"/>
      <c r="N124" s="389"/>
    </row>
    <row r="125" spans="3:14" s="265" customFormat="1" ht="16.5" thickBot="1">
      <c r="C125" s="382"/>
      <c r="D125" s="382"/>
      <c r="E125" s="382"/>
      <c r="F125" s="382"/>
      <c r="G125" s="382"/>
      <c r="H125" s="382"/>
      <c r="I125" s="382"/>
      <c r="J125" s="382"/>
      <c r="K125" s="382"/>
      <c r="L125" s="382"/>
      <c r="M125" s="382"/>
      <c r="N125" s="382"/>
    </row>
    <row r="126" spans="3:14" ht="15.75">
      <c r="C126" s="337" t="s">
        <v>29</v>
      </c>
      <c r="D126" s="337"/>
      <c r="E126" s="337"/>
      <c r="F126" s="337"/>
      <c r="G126" s="337"/>
    </row>
    <row r="127" spans="3:14" ht="15" customHeight="1">
      <c r="C127" s="324" t="s">
        <v>473</v>
      </c>
      <c r="D127" s="324"/>
      <c r="E127" s="324"/>
      <c r="F127" s="324"/>
      <c r="G127" s="324"/>
    </row>
    <row r="128" spans="3:14" ht="15.75">
      <c r="C128" s="339" t="s">
        <v>32</v>
      </c>
      <c r="D128" s="339"/>
      <c r="E128" s="339"/>
      <c r="F128" s="339"/>
      <c r="G128" s="339"/>
    </row>
  </sheetData>
  <protectedRanges>
    <protectedRange algorithmName="SHA-512" hashValue="19r0bVvPR7yZA0UiYij7Tv1CBk3noIABvFePbLhCJ4nk3L6A+Fy+RdPPS3STf+a52x4pG2PQK4FAkXK9epnlIA==" saltValue="gQC4yrLvnbJqxYZ0KSEoZA==" spinCount="100000" sqref="C109:D110 F109:G110 C15:D104 B105:D108 H15:H110" name="Government revenues_1"/>
    <protectedRange algorithmName="SHA-512" hashValue="19r0bVvPR7yZA0UiYij7Tv1CBk3noIABvFePbLhCJ4nk3L6A+Fy+RdPPS3STf+a52x4pG2PQK4FAkXK9epnlIA==" saltValue="gQC4yrLvnbJqxYZ0KSEoZA==" spinCount="100000" sqref="I110 I15:I107" name="Government revenues_2"/>
  </protectedRanges>
  <mergeCells count="28">
    <mergeCell ref="C7:N7"/>
    <mergeCell ref="C2:N2"/>
    <mergeCell ref="C3:N3"/>
    <mergeCell ref="C4:N4"/>
    <mergeCell ref="C5:N5"/>
    <mergeCell ref="C6:N6"/>
    <mergeCell ref="C118:N118"/>
    <mergeCell ref="C8:N8"/>
    <mergeCell ref="C9:N9"/>
    <mergeCell ref="C10:N10"/>
    <mergeCell ref="C11:N11"/>
    <mergeCell ref="B13:N13"/>
    <mergeCell ref="C112:N112"/>
    <mergeCell ref="C113:N113"/>
    <mergeCell ref="C114:N114"/>
    <mergeCell ref="C115:N115"/>
    <mergeCell ref="C116:N116"/>
    <mergeCell ref="C117:N117"/>
    <mergeCell ref="C125:N125"/>
    <mergeCell ref="C126:G126"/>
    <mergeCell ref="C127:G127"/>
    <mergeCell ref="C128:G128"/>
    <mergeCell ref="C119:N119"/>
    <mergeCell ref="C120:N120"/>
    <mergeCell ref="C121:N121"/>
    <mergeCell ref="C122:N122"/>
    <mergeCell ref="C123:N123"/>
    <mergeCell ref="C124:N124"/>
  </mergeCells>
  <dataValidations count="14">
    <dataValidation type="list" allowBlank="1" showInputMessage="1" showErrorMessage="1" errorTitle="La unidad utilizada es inválida" error="Seleccione Barriles, Sm3 (metro cúbico estándar), Toneladas métricas, onzas (oz), o quilates._x000a__x000a_Otras unidades: convierta el número a las unidades estándar, e incluya la información original en la sección de comentarios." promptTitle="Especifique la unidad de medida" prompt="Seleccione Barriles, Sm3 (metro cúbico estándar), Toneladas métricas, onzas (oz), o quilates del menú desplegable" sqref="M15:M108" xr:uid="{00000000-0002-0000-0D00-000000000000}">
      <formula1>"&lt;Unidad&gt;,Sm3,Sm3 o.e.,Barriles,Toneladas,oz,carats,Pce"</formula1>
    </dataValidation>
    <dataValidation type="list" showInputMessage="1" showErrorMessage="1" promptTitle="Nombre de flujo de ingreso" prompt="Nombre de las fuentes de ingresos._x000a_Únicamente ingresos pagados en nombre de empresas. NO incluya impuestos sobre la renta personal, PAYE u otros ingresos pagados en nombre de individuos. Éstos pueden ir en Info. Adicional" sqref="E15:E108" xr:uid="{00000000-0002-0000-0D00-000001000000}">
      <formula1>Revenue_stream_list</formula1>
    </dataValidation>
    <dataValidation type="decimal" operator="notBetween" allowBlank="1" showInputMessage="1" showErrorMessage="1" errorTitle="Número" error="Ingrese únicamente números en esta celda" promptTitle="Volumen en especie" prompt="Favor introduzca el volumen en especie para el flujo de ingreso, si es aplicable." sqref="L15:L108" xr:uid="{00000000-0002-0000-0D00-000002000000}">
      <formula1>0.1</formula1>
      <formula2>0.2</formula2>
    </dataValidation>
    <dataValidation type="list" showInputMessage="1" showErrorMessage="1" sqref="C15:C108" xr:uid="{00000000-0002-0000-0D00-000003000000}">
      <formula1>Companies_list</formula1>
    </dataValidation>
    <dataValidation type="list" showInputMessage="1" showErrorMessage="1" sqref="H15:H108" xr:uid="{00000000-0002-0000-0D00-000004000000}">
      <formula1>Projectname</formula1>
    </dataValidation>
    <dataValidation type="list" allowBlank="1" showInputMessage="1" showErrorMessage="1" sqref="F15:G108 K15:K108" xr:uid="{00000000-0002-0000-0D00-000005000000}">
      <formula1>Simple_options_list</formula1>
    </dataValidation>
    <dataValidation type="list" allowBlank="1" showInputMessage="1" showErrorMessage="1" sqref="B105:B108" xr:uid="{00000000-0002-0000-0D00-000006000000}">
      <formula1>Sector_list</formula1>
    </dataValidation>
    <dataValidation type="list" allowBlank="1" showInputMessage="1" showErrorMessage="1" sqref="D15:D108" xr:uid="{00000000-0002-0000-0D00-000007000000}">
      <formula1>Government_entities_list</formula1>
    </dataValidation>
    <dataValidation type="decimal" operator="notBetween" allowBlank="1" showInputMessage="1" showErrorMessage="1" errorTitle="Número" error="Ingrese únicamente números en esta celda" promptTitle="Valor de ingreso" prompt="Favor introduzca la cifra total del flujo de ingresos reconciliado según lo divulgado por el gobierno" sqref="J15:J108" xr:uid="{00000000-0002-0000-0D00-000008000000}">
      <formula1>0.1</formula1>
      <formula2>0.2</formula2>
    </dataValidation>
    <dataValidation type="whole" allowBlank="1" showInputMessage="1" showErrorMessage="1" errorTitle="No editar estas celdas" error="Por favor, no edite estas celdas" sqref="C123" xr:uid="{00000000-0002-0000-0D00-000009000000}">
      <formula1>10000</formula1>
      <formula2>50000</formula2>
    </dataValidation>
    <dataValidation type="whole" showInputMessage="1" showErrorMessage="1" sqref="C126:G128" xr:uid="{00000000-0002-0000-0D00-00000A000000}">
      <formula1>999999</formula1>
      <formula2>99999999</formula2>
    </dataValidation>
    <dataValidation type="textLength" allowBlank="1" showInputMessage="1" showErrorMessage="1" sqref="O112:O125 B109:O111 B121:B125 C121:N122 C124:N125 B1:B104 O1:O104 C1:N14 A1:A125" xr:uid="{00000000-0002-0000-0D00-00000B000000}">
      <formula1>9999999</formula1>
      <formula2>99999999</formula2>
    </dataValidation>
    <dataValidation type="textLength" allowBlank="1" showInputMessage="1" showErrorMessage="1" errorTitle="Por favor, no editar estas celda" error="Por favor, no edite estas celdas" sqref="C112:N113" xr:uid="{00000000-0002-0000-0D00-00000C000000}">
      <formula1>10000</formula1>
      <formula2>50000</formula2>
    </dataValidation>
    <dataValidation type="list" allowBlank="1" showInputMessage="1" showErrorMessage="1" sqref="I15:I107" xr:uid="{00000000-0002-0000-0D00-00000D000000}">
      <formula1>Currency_code_list</formula1>
    </dataValidation>
  </dataValidations>
  <hyperlinks>
    <hyperlink ref="C9:K9" r:id="rId1" display="If you have any questions, please contact data@eiti.org" xr:uid="{00000000-0004-0000-0D00-000000000000}"/>
    <hyperlink ref="B13" r:id="rId2" location="r4-1" display="EITI Requirement 4.1" xr:uid="{00000000-0004-0000-0D00-000001000000}"/>
    <hyperlink ref="B13:N13" r:id="rId3" location="r4-1" display="Requisito EITI 4.1.c: Pagos de empresas ;  Requisito 4.7: Información a nivel de proyecto" xr:uid="{00000000-0004-0000-0D00-000002000000}"/>
    <hyperlink ref="C124:G124" r:id="rId4" display="Give us your feedback or report a conflict in the data! Write to us at  data@eiti.org" xr:uid="{00000000-0004-0000-0D00-000003000000}"/>
    <hyperlink ref="C123:G123" r:id="rId5" display="Puede acceder a la versión más reciente de las plantillas de datos resumidos en https://eiti.org/es/documento/plantilla-datos-resumidos-del-eiti" xr:uid="{00000000-0004-0000-0D00-000004000000}"/>
  </hyperlinks>
  <pageMargins left="0.7" right="0.7" top="0.75" bottom="0.75" header="0.3" footer="0.3"/>
  <pageSetup paperSize="9" orientation="portrait" r:id="rId6"/>
  <tableParts count="1">
    <tablePart r:id="rId7"/>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S29"/>
  <sheetViews>
    <sheetView topLeftCell="B24" zoomScale="114" zoomScaleNormal="114" zoomScalePageLayoutView="114" workbookViewId="0">
      <selection activeCell="H28" sqref="H28"/>
    </sheetView>
  </sheetViews>
  <sheetFormatPr defaultColWidth="10.5" defaultRowHeight="15.75"/>
  <cols>
    <col min="1" max="1" width="14.625" customWidth="1"/>
    <col min="2" max="2" width="50.5" customWidth="1"/>
    <col min="3" max="3" width="2.5" customWidth="1"/>
    <col min="4" max="4" width="24" customWidth="1"/>
    <col min="5" max="5" width="2.5" customWidth="1"/>
    <col min="6" max="6" width="24" customWidth="1"/>
    <col min="7" max="7" width="2.5" customWidth="1"/>
    <col min="8" max="8" width="24" customWidth="1"/>
    <col min="9" max="9" width="2.5" customWidth="1"/>
    <col min="10" max="10" width="39.5" customWidth="1"/>
    <col min="11" max="11" width="2.5"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6.25" customHeight="1">
      <c r="A1" s="2" t="s">
        <v>534</v>
      </c>
    </row>
    <row r="3" spans="1:19" s="34" customFormat="1" ht="110.25">
      <c r="A3" s="228" t="s">
        <v>535</v>
      </c>
      <c r="B3" s="51" t="s">
        <v>536</v>
      </c>
      <c r="D3" s="10" t="s">
        <v>155</v>
      </c>
      <c r="F3" s="52"/>
      <c r="H3" s="52"/>
      <c r="J3" s="190"/>
      <c r="L3" s="191"/>
      <c r="N3" s="191"/>
      <c r="P3" s="191"/>
      <c r="R3" s="191"/>
    </row>
    <row r="4" spans="1:19" s="33" customFormat="1" ht="19.5">
      <c r="A4" s="50"/>
      <c r="B4" s="42"/>
      <c r="D4" s="42"/>
      <c r="F4" s="42"/>
      <c r="H4" s="42"/>
      <c r="J4" s="43"/>
      <c r="L4" s="43"/>
    </row>
    <row r="5" spans="1:19" s="47" customFormat="1" ht="78">
      <c r="A5" s="45"/>
      <c r="B5" s="46" t="s">
        <v>110</v>
      </c>
      <c r="D5" s="82" t="s">
        <v>111</v>
      </c>
      <c r="E5" s="40"/>
      <c r="F5" s="82" t="s">
        <v>112</v>
      </c>
      <c r="G5" s="40"/>
      <c r="H5" s="82" t="s">
        <v>113</v>
      </c>
      <c r="J5" s="41" t="s">
        <v>157</v>
      </c>
      <c r="K5" s="40"/>
      <c r="L5" s="41" t="s">
        <v>158</v>
      </c>
      <c r="M5" s="40"/>
      <c r="N5" s="41" t="s">
        <v>116</v>
      </c>
      <c r="O5" s="40"/>
      <c r="P5" s="41" t="s">
        <v>117</v>
      </c>
      <c r="Q5" s="40"/>
      <c r="R5" s="41" t="s">
        <v>159</v>
      </c>
      <c r="S5" s="40"/>
    </row>
    <row r="6" spans="1:19" s="33" customFormat="1" ht="19.5">
      <c r="A6" s="50"/>
      <c r="B6" s="42"/>
      <c r="D6" s="42"/>
      <c r="F6" s="42"/>
      <c r="H6" s="42"/>
      <c r="J6" s="43"/>
      <c r="L6" s="43"/>
      <c r="N6" s="43"/>
      <c r="P6" s="43"/>
      <c r="R6" s="43"/>
    </row>
    <row r="7" spans="1:19" s="34" customFormat="1" ht="47.25">
      <c r="A7" s="228" t="s">
        <v>160</v>
      </c>
      <c r="B7" s="51" t="s">
        <v>537</v>
      </c>
      <c r="D7" s="10" t="s">
        <v>538</v>
      </c>
      <c r="F7" s="52"/>
      <c r="H7" s="52"/>
      <c r="J7" s="190"/>
      <c r="K7" s="33"/>
      <c r="L7" s="191"/>
      <c r="M7" s="33"/>
      <c r="N7" s="191"/>
      <c r="O7" s="33"/>
      <c r="P7" s="191"/>
      <c r="R7" s="191"/>
    </row>
    <row r="8" spans="1:19" s="33" customFormat="1" ht="19.5">
      <c r="A8" s="50"/>
      <c r="B8" s="42"/>
      <c r="D8" s="42"/>
      <c r="F8" s="42"/>
      <c r="H8" s="42"/>
      <c r="J8" s="43"/>
      <c r="L8" s="43"/>
      <c r="N8" s="43"/>
      <c r="P8" s="43"/>
      <c r="R8" s="43"/>
    </row>
    <row r="9" spans="1:19" s="33" customFormat="1" ht="186.6" customHeight="1">
      <c r="A9" s="50"/>
      <c r="B9" s="48" t="s">
        <v>539</v>
      </c>
      <c r="D9" s="10" t="s">
        <v>59</v>
      </c>
      <c r="F9" s="256" t="s">
        <v>540</v>
      </c>
      <c r="H9" s="10" t="s">
        <v>541</v>
      </c>
      <c r="J9" s="346"/>
      <c r="L9" s="191"/>
      <c r="N9" s="191"/>
      <c r="P9" s="191"/>
      <c r="R9" s="191"/>
    </row>
    <row r="10" spans="1:19" s="9" customFormat="1" ht="166.35" customHeight="1">
      <c r="A10" s="197"/>
      <c r="B10" s="48" t="s">
        <v>542</v>
      </c>
      <c r="C10" s="192"/>
      <c r="D10" s="10" t="s">
        <v>127</v>
      </c>
      <c r="E10" s="192"/>
      <c r="F10" s="256" t="s">
        <v>540</v>
      </c>
      <c r="G10" s="33"/>
      <c r="H10" s="10" t="s">
        <v>543</v>
      </c>
      <c r="I10" s="33"/>
      <c r="J10" s="347"/>
      <c r="K10" s="33"/>
      <c r="L10" s="191"/>
      <c r="M10" s="33"/>
      <c r="N10" s="191"/>
      <c r="O10" s="33"/>
      <c r="P10" s="191"/>
      <c r="Q10" s="33"/>
      <c r="R10" s="191"/>
      <c r="S10" s="33"/>
    </row>
    <row r="11" spans="1:19" s="9" customFormat="1">
      <c r="A11" s="197"/>
      <c r="B11" s="49" t="s">
        <v>544</v>
      </c>
      <c r="C11" s="192"/>
      <c r="D11" s="25"/>
      <c r="E11" s="192"/>
      <c r="F11" s="25"/>
      <c r="G11" s="34"/>
      <c r="H11" s="25"/>
      <c r="I11" s="34"/>
      <c r="J11" s="347"/>
      <c r="K11" s="34"/>
      <c r="L11" s="191"/>
      <c r="M11" s="34"/>
      <c r="N11" s="191"/>
      <c r="O11" s="34"/>
      <c r="P11" s="191"/>
      <c r="Q11" s="34"/>
      <c r="R11" s="191"/>
      <c r="S11" s="34"/>
    </row>
    <row r="12" spans="1:19" s="9" customFormat="1" ht="19.5">
      <c r="A12" s="197"/>
      <c r="B12" s="20" t="s">
        <v>334</v>
      </c>
      <c r="C12" s="192"/>
      <c r="D12" s="10" t="s">
        <v>337</v>
      </c>
      <c r="E12" s="192"/>
      <c r="F12" s="10" t="s">
        <v>545</v>
      </c>
      <c r="G12" s="33"/>
      <c r="H12" s="10" t="s">
        <v>545</v>
      </c>
      <c r="I12" s="33"/>
      <c r="J12" s="347"/>
      <c r="K12" s="33"/>
      <c r="L12" s="191"/>
      <c r="M12" s="33"/>
      <c r="N12" s="191"/>
      <c r="O12" s="33"/>
      <c r="P12" s="191"/>
      <c r="Q12" s="33"/>
      <c r="R12" s="191"/>
      <c r="S12" s="33"/>
    </row>
    <row r="13" spans="1:19" s="9" customFormat="1">
      <c r="A13" s="197"/>
      <c r="B13" s="20" t="s">
        <v>339</v>
      </c>
      <c r="C13" s="192"/>
      <c r="D13" s="10" t="s">
        <v>337</v>
      </c>
      <c r="E13" s="192"/>
      <c r="F13" s="10" t="s">
        <v>370</v>
      </c>
      <c r="G13" s="34"/>
      <c r="H13" s="10" t="s">
        <v>370</v>
      </c>
      <c r="I13" s="34"/>
      <c r="J13" s="347"/>
      <c r="K13" s="34"/>
      <c r="L13" s="191"/>
      <c r="M13" s="34"/>
      <c r="N13" s="191"/>
      <c r="O13" s="34"/>
      <c r="P13" s="191"/>
      <c r="Q13" s="34"/>
      <c r="R13" s="191"/>
      <c r="S13" s="34"/>
    </row>
    <row r="14" spans="1:19" s="9" customFormat="1" ht="19.5">
      <c r="A14" s="197"/>
      <c r="B14" s="20" t="s">
        <v>355</v>
      </c>
      <c r="C14" s="192"/>
      <c r="D14" s="10" t="s">
        <v>337</v>
      </c>
      <c r="E14" s="192"/>
      <c r="F14" s="10" t="s">
        <v>378</v>
      </c>
      <c r="G14" s="33"/>
      <c r="H14" s="10" t="s">
        <v>378</v>
      </c>
      <c r="I14" s="33"/>
      <c r="J14" s="347"/>
      <c r="K14" s="33"/>
      <c r="L14" s="191"/>
      <c r="M14" s="33"/>
      <c r="N14" s="191"/>
      <c r="O14" s="33"/>
      <c r="P14" s="191"/>
      <c r="Q14" s="33"/>
      <c r="R14" s="191"/>
      <c r="S14" s="33"/>
    </row>
    <row r="15" spans="1:19" s="9" customFormat="1">
      <c r="A15" s="197"/>
      <c r="B15" s="49" t="s">
        <v>546</v>
      </c>
      <c r="C15" s="192"/>
      <c r="D15" s="25"/>
      <c r="E15" s="192"/>
      <c r="F15" s="25"/>
      <c r="G15" s="35"/>
      <c r="H15" s="25"/>
      <c r="I15" s="35"/>
      <c r="J15" s="347"/>
      <c r="K15" s="35"/>
      <c r="L15" s="191"/>
      <c r="M15" s="35"/>
      <c r="N15" s="191"/>
      <c r="O15" s="35"/>
      <c r="P15" s="191"/>
      <c r="Q15" s="35"/>
      <c r="R15" s="191"/>
      <c r="S15" s="35"/>
    </row>
    <row r="16" spans="1:19" s="9" customFormat="1" ht="84.75" customHeight="1">
      <c r="A16" s="197"/>
      <c r="B16" s="20" t="s">
        <v>334</v>
      </c>
      <c r="C16" s="192"/>
      <c r="D16" s="10">
        <v>82.64</v>
      </c>
      <c r="E16" s="192"/>
      <c r="F16" s="10" t="s">
        <v>366</v>
      </c>
      <c r="G16" s="35"/>
      <c r="H16" s="10" t="s">
        <v>547</v>
      </c>
      <c r="I16" s="35"/>
      <c r="J16" s="347"/>
      <c r="K16" s="35"/>
      <c r="L16" s="191"/>
      <c r="M16" s="35"/>
      <c r="N16" s="191"/>
      <c r="O16" s="35"/>
      <c r="P16" s="191"/>
      <c r="Q16" s="35"/>
      <c r="R16" s="191"/>
      <c r="S16" s="35"/>
    </row>
    <row r="17" spans="1:19" s="9" customFormat="1" ht="63">
      <c r="A17" s="197"/>
      <c r="B17" s="21" t="str">
        <f>LEFT(B16,SEARCH(",",B16))&amp;" valor"</f>
        <v>Crude oil (2709), valor</v>
      </c>
      <c r="C17" s="192"/>
      <c r="D17" s="288">
        <v>862460833.33000004</v>
      </c>
      <c r="E17" s="192"/>
      <c r="F17" s="10" t="s">
        <v>372</v>
      </c>
      <c r="G17" s="35"/>
      <c r="H17" s="10" t="s">
        <v>548</v>
      </c>
      <c r="I17" s="35"/>
      <c r="J17" s="347"/>
      <c r="K17" s="35"/>
      <c r="L17" s="191"/>
      <c r="M17" s="35"/>
      <c r="N17" s="191"/>
      <c r="O17" s="35"/>
      <c r="P17" s="191"/>
      <c r="Q17" s="35"/>
      <c r="R17" s="191"/>
      <c r="S17" s="35"/>
    </row>
    <row r="18" spans="1:19" s="9" customFormat="1">
      <c r="A18" s="197"/>
      <c r="B18" s="20" t="s">
        <v>339</v>
      </c>
      <c r="C18" s="192"/>
      <c r="D18" s="10" t="s">
        <v>337</v>
      </c>
      <c r="E18" s="192"/>
      <c r="F18" s="10" t="s">
        <v>370</v>
      </c>
      <c r="G18" s="35"/>
      <c r="H18" s="10" t="s">
        <v>370</v>
      </c>
      <c r="I18" s="35"/>
      <c r="J18" s="347"/>
      <c r="K18" s="35"/>
      <c r="L18" s="191"/>
      <c r="M18" s="35"/>
      <c r="N18" s="191"/>
      <c r="O18" s="35"/>
      <c r="P18" s="191"/>
      <c r="Q18" s="35"/>
      <c r="R18" s="191"/>
      <c r="S18" s="35"/>
    </row>
    <row r="19" spans="1:19" s="9" customFormat="1">
      <c r="A19" s="197"/>
      <c r="B19" s="21" t="str">
        <f>LEFT(B18,SEARCH(",",B18))&amp;" valor"</f>
        <v>Natural gas (2711), valor</v>
      </c>
      <c r="C19" s="192"/>
      <c r="D19" s="10" t="s">
        <v>337</v>
      </c>
      <c r="E19" s="192"/>
      <c r="F19" s="10" t="s">
        <v>372</v>
      </c>
      <c r="G19" s="35"/>
      <c r="H19" s="10" t="s">
        <v>372</v>
      </c>
      <c r="I19" s="35"/>
      <c r="J19" s="347"/>
      <c r="K19" s="35"/>
      <c r="L19" s="191"/>
      <c r="M19" s="35"/>
      <c r="N19" s="191"/>
      <c r="O19" s="35"/>
      <c r="P19" s="191"/>
      <c r="Q19" s="35"/>
      <c r="R19" s="191"/>
      <c r="S19" s="35"/>
    </row>
    <row r="20" spans="1:19" s="9" customFormat="1">
      <c r="A20" s="197"/>
      <c r="B20" s="20" t="s">
        <v>355</v>
      </c>
      <c r="C20" s="192"/>
      <c r="D20" s="10" t="s">
        <v>337</v>
      </c>
      <c r="E20" s="192"/>
      <c r="F20" s="10" t="s">
        <v>378</v>
      </c>
      <c r="G20" s="35"/>
      <c r="H20" s="10" t="s">
        <v>378</v>
      </c>
      <c r="I20" s="35"/>
      <c r="J20" s="347"/>
      <c r="K20" s="35"/>
      <c r="L20" s="191"/>
      <c r="M20" s="35"/>
      <c r="N20" s="191"/>
      <c r="O20" s="35"/>
      <c r="P20" s="191"/>
      <c r="Q20" s="35"/>
      <c r="R20" s="191"/>
      <c r="S20" s="35"/>
    </row>
    <row r="21" spans="1:19" s="9" customFormat="1">
      <c r="A21" s="197"/>
      <c r="B21" s="21" t="str">
        <f>LEFT(B20,SEARCH(",",B20))&amp;" valor"</f>
        <v>Add commodities here, valor</v>
      </c>
      <c r="C21" s="192"/>
      <c r="D21" s="10" t="s">
        <v>337</v>
      </c>
      <c r="E21" s="192"/>
      <c r="F21" s="10" t="s">
        <v>372</v>
      </c>
      <c r="G21" s="35"/>
      <c r="H21" s="10" t="s">
        <v>372</v>
      </c>
      <c r="I21" s="35"/>
      <c r="J21" s="347"/>
      <c r="K21" s="35"/>
      <c r="L21" s="191"/>
      <c r="M21" s="35"/>
      <c r="N21" s="191"/>
      <c r="O21" s="35"/>
      <c r="P21" s="191"/>
      <c r="Q21" s="35"/>
      <c r="R21" s="191"/>
      <c r="S21" s="35"/>
    </row>
    <row r="22" spans="1:19" s="9" customFormat="1" ht="47.25">
      <c r="A22" s="197"/>
      <c r="B22" s="49" t="s">
        <v>549</v>
      </c>
      <c r="C22" s="192"/>
      <c r="D22" s="10" t="s">
        <v>538</v>
      </c>
      <c r="E22" s="33"/>
      <c r="F22" s="10" t="str">
        <f>IF(D22=[3]Lists!$K$4,"&lt; Input URL to data source &gt;",IF(D22=[3]Lists!$K$5,"&lt; Reference section in EITI Report or URL &gt;",IF(D22=[3]Lists!$K$6,"&lt; Reference evidence of non-applicability &gt;","")))</f>
        <v/>
      </c>
      <c r="G22" s="35"/>
      <c r="H22" s="10" t="str">
        <f>IF(F22=[3]Lists!$K$4,"&lt; Input URL to data source &gt;",IF(F22=[3]Lists!$K$5,"&lt; Reference section in EITI Report or URL &gt;",IF(F22=[3]Lists!$K$6,"&lt; Reference evidence of non-applicability &gt;","")))</f>
        <v/>
      </c>
      <c r="I22" s="35"/>
      <c r="J22" s="347"/>
      <c r="K22" s="35"/>
      <c r="L22" s="191"/>
      <c r="M22" s="35"/>
      <c r="N22" s="191"/>
      <c r="O22" s="35"/>
      <c r="P22" s="191"/>
      <c r="Q22" s="35"/>
      <c r="R22" s="191"/>
      <c r="S22" s="35"/>
    </row>
    <row r="23" spans="1:19" s="9" customFormat="1" ht="47.25">
      <c r="A23" s="197"/>
      <c r="B23" s="49" t="s">
        <v>550</v>
      </c>
      <c r="C23" s="192"/>
      <c r="D23" s="10" t="s">
        <v>538</v>
      </c>
      <c r="E23" s="33"/>
      <c r="F23" s="10" t="str">
        <f>IF(D23=[3]Lists!$K$4,"&lt; Input URL to data source &gt;",IF(D23=[3]Lists!$K$5,"&lt; Reference section in EITI Report or URL &gt;",IF(D23=[3]Lists!$K$6,"&lt; Reference evidence of non-applicability &gt;","")))</f>
        <v/>
      </c>
      <c r="G23" s="35"/>
      <c r="H23" s="10"/>
      <c r="I23" s="35"/>
      <c r="J23" s="347"/>
      <c r="K23" s="35"/>
      <c r="L23" s="191"/>
      <c r="M23" s="35"/>
      <c r="N23" s="191"/>
      <c r="O23" s="35"/>
      <c r="P23" s="191"/>
      <c r="Q23" s="35"/>
      <c r="R23" s="191"/>
      <c r="S23" s="35"/>
    </row>
    <row r="24" spans="1:19" s="9" customFormat="1" ht="47.25">
      <c r="A24" s="197"/>
      <c r="B24" s="49" t="s">
        <v>551</v>
      </c>
      <c r="C24" s="192"/>
      <c r="D24" s="10" t="s">
        <v>538</v>
      </c>
      <c r="E24" s="33"/>
      <c r="F24" s="10"/>
      <c r="G24" s="35"/>
      <c r="H24" s="10"/>
      <c r="I24" s="35"/>
      <c r="J24" s="347"/>
      <c r="K24" s="35"/>
      <c r="L24" s="191"/>
      <c r="M24" s="35"/>
      <c r="N24" s="191"/>
      <c r="O24" s="35"/>
      <c r="P24" s="191"/>
      <c r="Q24" s="35"/>
      <c r="R24" s="191"/>
      <c r="S24" s="35"/>
    </row>
    <row r="25" spans="1:19" s="9" customFormat="1" ht="110.25">
      <c r="A25" s="197"/>
      <c r="B25" s="49" t="s">
        <v>552</v>
      </c>
      <c r="C25" s="192"/>
      <c r="D25" s="10" t="s">
        <v>538</v>
      </c>
      <c r="E25" s="33"/>
      <c r="F25" s="10"/>
      <c r="G25" s="35"/>
      <c r="H25" s="10"/>
      <c r="I25" s="35"/>
      <c r="J25" s="347"/>
      <c r="K25" s="35"/>
      <c r="L25" s="191"/>
      <c r="M25" s="35"/>
      <c r="N25" s="191"/>
      <c r="O25" s="35"/>
      <c r="P25" s="191"/>
      <c r="Q25" s="35"/>
      <c r="R25" s="191"/>
      <c r="S25" s="35"/>
    </row>
    <row r="26" spans="1:19" s="9" customFormat="1" ht="78.75">
      <c r="A26" s="197"/>
      <c r="B26" s="49" t="s">
        <v>553</v>
      </c>
      <c r="C26" s="192"/>
      <c r="D26" s="10" t="s">
        <v>538</v>
      </c>
      <c r="E26" s="33"/>
      <c r="F26" s="10"/>
      <c r="G26" s="35"/>
      <c r="H26" s="10"/>
      <c r="I26" s="35"/>
      <c r="J26" s="347"/>
      <c r="K26" s="35"/>
      <c r="L26" s="191"/>
      <c r="M26" s="35"/>
      <c r="N26" s="191"/>
      <c r="O26" s="35"/>
      <c r="P26" s="191"/>
      <c r="Q26" s="35"/>
      <c r="R26" s="191"/>
      <c r="S26" s="35"/>
    </row>
    <row r="27" spans="1:19" s="9" customFormat="1" ht="78.75">
      <c r="A27" s="197"/>
      <c r="B27" s="49" t="s">
        <v>554</v>
      </c>
      <c r="C27" s="192"/>
      <c r="D27" s="10" t="s">
        <v>538</v>
      </c>
      <c r="E27" s="33"/>
      <c r="F27" s="10"/>
      <c r="G27" s="35"/>
      <c r="H27" s="10"/>
      <c r="I27" s="35"/>
      <c r="J27" s="347"/>
      <c r="K27" s="35"/>
      <c r="L27" s="191"/>
      <c r="M27" s="35"/>
      <c r="N27" s="191"/>
      <c r="O27" s="35"/>
      <c r="P27" s="191"/>
      <c r="Q27" s="35"/>
      <c r="R27" s="191"/>
      <c r="S27" s="35"/>
    </row>
    <row r="28" spans="1:19" s="9" customFormat="1" ht="31.5">
      <c r="A28" s="197"/>
      <c r="B28" s="49" t="s">
        <v>555</v>
      </c>
      <c r="C28" s="192"/>
      <c r="D28" s="10" t="s">
        <v>337</v>
      </c>
      <c r="E28" s="192"/>
      <c r="F28" s="10" t="s">
        <v>372</v>
      </c>
      <c r="G28" s="35"/>
      <c r="H28" s="10" t="s">
        <v>372</v>
      </c>
      <c r="I28" s="35"/>
      <c r="J28" s="348"/>
      <c r="K28" s="35"/>
      <c r="L28" s="191"/>
      <c r="M28" s="35"/>
      <c r="N28" s="191"/>
      <c r="O28" s="35"/>
      <c r="P28" s="191"/>
      <c r="Q28" s="35"/>
      <c r="R28" s="191"/>
      <c r="S28" s="35"/>
    </row>
    <row r="29" spans="1:19" s="11" customFormat="1">
      <c r="A29" s="55"/>
    </row>
  </sheetData>
  <mergeCells count="1">
    <mergeCell ref="J9:J28"/>
  </mergeCells>
  <hyperlinks>
    <hyperlink ref="F9" r:id="rId1" xr:uid="{00000000-0004-0000-0E00-000000000000}"/>
    <hyperlink ref="F10" r:id="rId2" xr:uid="{00000000-0004-0000-0E00-000001000000}"/>
  </hyperlinks>
  <pageMargins left="0.7" right="0.7" top="0.75" bottom="0.75" header="0.3" footer="0.3"/>
  <pageSetup paperSize="8" orientation="landscape" horizontalDpi="1200" verticalDpi="1200" r:id="rId3"/>
  <headerFooter>
    <oddHeader>&amp;C&amp;G</oddHeader>
  </headerFooter>
  <legacyDrawingHF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S17"/>
  <sheetViews>
    <sheetView topLeftCell="B10" zoomScale="114" zoomScaleNormal="114" zoomScalePageLayoutView="114" workbookViewId="0">
      <selection activeCell="H13" sqref="H13"/>
    </sheetView>
  </sheetViews>
  <sheetFormatPr defaultColWidth="10.5" defaultRowHeight="15.75"/>
  <cols>
    <col min="1" max="1" width="17.125" customWidth="1"/>
    <col min="2" max="2" width="45.5" customWidth="1"/>
    <col min="3" max="3" width="3.125" customWidth="1"/>
    <col min="4" max="4" width="26" customWidth="1"/>
    <col min="5" max="5" width="3.125" customWidth="1"/>
    <col min="6" max="6" width="26" customWidth="1"/>
    <col min="7" max="7" width="3.125" customWidth="1"/>
    <col min="8" max="8" width="26" customWidth="1"/>
    <col min="9" max="9" width="3.125"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6.25">
      <c r="A1" s="2" t="s">
        <v>556</v>
      </c>
    </row>
    <row r="3" spans="1:19" s="34" customFormat="1" ht="157.5">
      <c r="A3" s="228" t="s">
        <v>557</v>
      </c>
      <c r="B3" s="51" t="s">
        <v>558</v>
      </c>
      <c r="D3" s="10" t="s">
        <v>155</v>
      </c>
      <c r="F3" s="52"/>
      <c r="H3" s="52"/>
      <c r="J3" s="190"/>
      <c r="L3" s="191"/>
      <c r="N3" s="191"/>
      <c r="P3" s="191"/>
      <c r="R3" s="191"/>
    </row>
    <row r="4" spans="1:19" s="33" customFormat="1" ht="19.5">
      <c r="A4" s="50"/>
      <c r="B4" s="42"/>
      <c r="D4" s="42"/>
      <c r="F4" s="42"/>
      <c r="H4" s="42"/>
      <c r="J4" s="43"/>
      <c r="L4" s="43"/>
    </row>
    <row r="5" spans="1:19" s="47" customFormat="1" ht="78">
      <c r="A5" s="45"/>
      <c r="B5" s="46" t="s">
        <v>110</v>
      </c>
      <c r="D5" s="82" t="s">
        <v>111</v>
      </c>
      <c r="E5" s="40"/>
      <c r="F5" s="82" t="s">
        <v>112</v>
      </c>
      <c r="G5" s="40"/>
      <c r="H5" s="82" t="s">
        <v>113</v>
      </c>
      <c r="J5" s="41" t="s">
        <v>157</v>
      </c>
      <c r="K5" s="40"/>
      <c r="L5" s="41" t="s">
        <v>158</v>
      </c>
      <c r="M5" s="40"/>
      <c r="N5" s="41" t="s">
        <v>116</v>
      </c>
      <c r="O5" s="40"/>
      <c r="P5" s="41" t="s">
        <v>117</v>
      </c>
      <c r="Q5" s="40"/>
      <c r="R5" s="41" t="s">
        <v>159</v>
      </c>
      <c r="S5" s="40"/>
    </row>
    <row r="6" spans="1:19" s="33" customFormat="1" ht="19.5">
      <c r="A6" s="50"/>
      <c r="B6" s="42"/>
      <c r="D6" s="42"/>
      <c r="F6" s="42"/>
      <c r="H6" s="42"/>
      <c r="J6" s="43"/>
      <c r="L6" s="43"/>
      <c r="N6" s="43"/>
      <c r="P6" s="43"/>
      <c r="R6" s="43"/>
    </row>
    <row r="7" spans="1:19" s="34" customFormat="1" ht="110.25">
      <c r="A7" s="228" t="s">
        <v>160</v>
      </c>
      <c r="B7" s="51" t="s">
        <v>559</v>
      </c>
      <c r="D7" s="10" t="s">
        <v>84</v>
      </c>
      <c r="F7" s="52"/>
      <c r="H7" s="52" t="s">
        <v>560</v>
      </c>
      <c r="J7" s="190"/>
      <c r="L7" s="191"/>
      <c r="N7" s="191"/>
      <c r="P7" s="191"/>
      <c r="R7" s="191"/>
    </row>
    <row r="8" spans="1:19" s="33" customFormat="1" ht="19.5">
      <c r="A8" s="50"/>
      <c r="B8" s="42"/>
      <c r="D8" s="42"/>
      <c r="F8" s="42"/>
      <c r="H8" s="42"/>
      <c r="J8" s="43"/>
      <c r="L8" s="43"/>
      <c r="N8" s="43"/>
      <c r="P8" s="43"/>
      <c r="R8" s="43"/>
    </row>
    <row r="9" spans="1:19" s="9" customFormat="1" ht="283.5">
      <c r="A9" s="197"/>
      <c r="B9" s="48" t="s">
        <v>561</v>
      </c>
      <c r="C9" s="192"/>
      <c r="D9" s="10" t="s">
        <v>127</v>
      </c>
      <c r="E9" s="192"/>
      <c r="F9" s="10" t="s">
        <v>562</v>
      </c>
      <c r="G9" s="33"/>
      <c r="H9" s="233" t="s">
        <v>563</v>
      </c>
      <c r="I9" s="33"/>
      <c r="J9" s="346"/>
      <c r="K9" s="33"/>
      <c r="L9" s="191"/>
      <c r="M9" s="33"/>
      <c r="N9" s="191"/>
      <c r="O9" s="33"/>
      <c r="P9" s="191"/>
      <c r="Q9" s="33"/>
      <c r="R9" s="191"/>
      <c r="S9" s="33"/>
    </row>
    <row r="10" spans="1:19" s="9" customFormat="1" ht="31.5">
      <c r="A10" s="197"/>
      <c r="B10" s="54" t="s">
        <v>564</v>
      </c>
      <c r="C10" s="192"/>
      <c r="D10" s="10" t="s">
        <v>565</v>
      </c>
      <c r="E10" s="192"/>
      <c r="F10" s="10"/>
      <c r="G10" s="33"/>
      <c r="H10" s="10"/>
      <c r="I10" s="33"/>
      <c r="J10" s="347"/>
      <c r="K10" s="33"/>
      <c r="L10" s="191"/>
      <c r="M10" s="33"/>
      <c r="N10" s="191"/>
      <c r="O10" s="33"/>
      <c r="P10" s="191"/>
      <c r="Q10" s="33"/>
      <c r="R10" s="191"/>
      <c r="S10" s="33"/>
    </row>
    <row r="11" spans="1:19" s="9" customFormat="1" ht="47.25">
      <c r="A11" s="197"/>
      <c r="B11" s="54" t="s">
        <v>566</v>
      </c>
      <c r="C11" s="192"/>
      <c r="D11" s="10" t="s">
        <v>565</v>
      </c>
      <c r="E11" s="192"/>
      <c r="F11" s="10"/>
      <c r="G11" s="33"/>
      <c r="H11" s="10"/>
      <c r="I11" s="33"/>
      <c r="J11" s="347"/>
      <c r="K11" s="33"/>
      <c r="L11" s="191"/>
      <c r="M11" s="33"/>
      <c r="N11" s="191"/>
      <c r="O11" s="33"/>
      <c r="P11" s="191"/>
      <c r="Q11" s="33"/>
      <c r="R11" s="191"/>
      <c r="S11" s="33"/>
    </row>
    <row r="12" spans="1:19" s="9" customFormat="1" ht="47.25">
      <c r="A12" s="197"/>
      <c r="B12" s="54" t="s">
        <v>567</v>
      </c>
      <c r="C12" s="192"/>
      <c r="D12" s="10" t="s">
        <v>337</v>
      </c>
      <c r="E12" s="192"/>
      <c r="F12" s="10" t="s">
        <v>372</v>
      </c>
      <c r="G12" s="33"/>
      <c r="H12" s="10" t="s">
        <v>372</v>
      </c>
      <c r="I12" s="33"/>
      <c r="J12" s="347"/>
      <c r="K12" s="33"/>
      <c r="L12" s="191"/>
      <c r="M12" s="33"/>
      <c r="N12" s="191"/>
      <c r="O12" s="33"/>
      <c r="P12" s="191"/>
      <c r="Q12" s="33"/>
      <c r="R12" s="191"/>
      <c r="S12" s="33"/>
    </row>
    <row r="13" spans="1:19" s="9" customFormat="1" ht="63">
      <c r="A13" s="197"/>
      <c r="B13" s="54" t="s">
        <v>568</v>
      </c>
      <c r="C13" s="192"/>
      <c r="D13" s="10" t="s">
        <v>565</v>
      </c>
      <c r="E13" s="192"/>
      <c r="F13" s="10"/>
      <c r="G13" s="33"/>
      <c r="H13" s="10"/>
      <c r="I13" s="33"/>
      <c r="J13" s="347"/>
      <c r="K13" s="33"/>
      <c r="L13" s="191"/>
      <c r="M13" s="33"/>
      <c r="N13" s="191"/>
      <c r="O13" s="33"/>
      <c r="P13" s="191"/>
      <c r="Q13" s="33"/>
      <c r="R13" s="191"/>
      <c r="S13" s="33"/>
    </row>
    <row r="14" spans="1:19" s="9" customFormat="1" ht="47.25">
      <c r="A14" s="197"/>
      <c r="B14" s="54" t="s">
        <v>569</v>
      </c>
      <c r="C14" s="192"/>
      <c r="D14" s="10" t="s">
        <v>337</v>
      </c>
      <c r="E14" s="192"/>
      <c r="F14" s="10" t="s">
        <v>372</v>
      </c>
      <c r="G14" s="33"/>
      <c r="H14" s="10" t="s">
        <v>372</v>
      </c>
      <c r="I14" s="33"/>
      <c r="J14" s="347"/>
      <c r="K14" s="33"/>
      <c r="L14" s="191"/>
      <c r="M14" s="33"/>
      <c r="N14" s="191"/>
      <c r="O14" s="33"/>
      <c r="P14" s="191"/>
      <c r="Q14" s="33"/>
      <c r="R14" s="191"/>
      <c r="S14" s="33"/>
    </row>
    <row r="15" spans="1:19" s="9" customFormat="1" ht="47.25">
      <c r="A15" s="197"/>
      <c r="B15" s="54" t="s">
        <v>570</v>
      </c>
      <c r="C15" s="192"/>
      <c r="D15" s="10" t="s">
        <v>565</v>
      </c>
      <c r="E15" s="192"/>
      <c r="F15" s="10"/>
      <c r="G15" s="33"/>
      <c r="H15" s="10"/>
      <c r="I15" s="33"/>
      <c r="J15" s="347"/>
      <c r="K15" s="33"/>
      <c r="L15" s="191"/>
      <c r="M15" s="33"/>
      <c r="N15" s="191"/>
      <c r="O15" s="33"/>
      <c r="P15" s="191"/>
      <c r="Q15" s="33"/>
      <c r="R15" s="191"/>
      <c r="S15" s="33"/>
    </row>
    <row r="16" spans="1:19" s="65" customFormat="1" ht="71.45" customHeight="1">
      <c r="A16" s="214"/>
      <c r="B16" s="69" t="s">
        <v>571</v>
      </c>
      <c r="C16" s="215"/>
      <c r="D16" s="10" t="s">
        <v>538</v>
      </c>
      <c r="E16" s="215"/>
      <c r="F16" s="67"/>
      <c r="G16" s="66"/>
      <c r="H16" s="67"/>
      <c r="I16" s="66"/>
      <c r="J16" s="348"/>
      <c r="K16" s="66"/>
      <c r="L16" s="216"/>
      <c r="M16" s="66"/>
      <c r="N16" s="216"/>
      <c r="O16" s="66"/>
      <c r="P16" s="216"/>
      <c r="Q16" s="66"/>
      <c r="R16" s="216"/>
      <c r="S16" s="66"/>
    </row>
    <row r="17" spans="1:19" s="11" customFormat="1" ht="19.5">
      <c r="A17" s="55"/>
      <c r="G17" s="44"/>
      <c r="I17" s="44"/>
      <c r="J17" s="210"/>
      <c r="K17" s="44"/>
      <c r="L17" s="210"/>
      <c r="M17" s="44"/>
      <c r="N17" s="210"/>
      <c r="O17" s="44"/>
      <c r="P17" s="210"/>
      <c r="Q17" s="44"/>
      <c r="R17" s="210"/>
      <c r="S17" s="44"/>
    </row>
  </sheetData>
  <mergeCells count="1">
    <mergeCell ref="J9:J16"/>
  </mergeCells>
  <pageMargins left="0.7" right="0.7" top="0.75" bottom="0.75" header="0.3" footer="0.3"/>
  <pageSetup paperSize="8" orientation="landscape" horizontalDpi="1200" verticalDpi="1200" r:id="rId1"/>
  <headerFooter>
    <oddHeader>&amp;C&amp;G</oddHead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dimension ref="A1:S14"/>
  <sheetViews>
    <sheetView topLeftCell="C11" zoomScale="117" zoomScaleNormal="117" zoomScalePageLayoutView="117" workbookViewId="0">
      <selection activeCell="F11" sqref="F11"/>
    </sheetView>
  </sheetViews>
  <sheetFormatPr defaultColWidth="10.5" defaultRowHeight="15.75"/>
  <cols>
    <col min="1" max="1" width="16.125" customWidth="1"/>
    <col min="2" max="2" width="42" customWidth="1"/>
    <col min="3" max="3" width="3.125" customWidth="1"/>
    <col min="4" max="4" width="35.125" customWidth="1"/>
    <col min="5" max="5" width="3.125" customWidth="1"/>
    <col min="6" max="6" width="35.125" customWidth="1"/>
    <col min="7" max="7" width="3.125" customWidth="1"/>
    <col min="8" max="8" width="35.125" customWidth="1"/>
    <col min="9" max="9" width="3.125"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6.25" customHeight="1">
      <c r="A1" s="2" t="s">
        <v>572</v>
      </c>
    </row>
    <row r="3" spans="1:19" s="34" customFormat="1" ht="110.25">
      <c r="A3" s="228" t="s">
        <v>573</v>
      </c>
      <c r="B3" s="51" t="s">
        <v>574</v>
      </c>
      <c r="D3" s="10" t="s">
        <v>155</v>
      </c>
      <c r="F3" s="52"/>
      <c r="H3" s="52"/>
      <c r="J3" s="190"/>
      <c r="L3" s="191"/>
      <c r="N3" s="191"/>
      <c r="P3" s="191"/>
      <c r="R3" s="191"/>
    </row>
    <row r="4" spans="1:19" s="33" customFormat="1" ht="19.5">
      <c r="A4" s="50"/>
      <c r="B4" s="42"/>
      <c r="D4" s="42"/>
      <c r="F4" s="42"/>
      <c r="H4" s="42"/>
      <c r="J4" s="43"/>
      <c r="L4" s="43"/>
    </row>
    <row r="5" spans="1:19" s="47" customFormat="1" ht="78">
      <c r="A5" s="45"/>
      <c r="B5" s="46" t="s">
        <v>110</v>
      </c>
      <c r="D5" s="82" t="s">
        <v>111</v>
      </c>
      <c r="E5" s="40"/>
      <c r="F5" s="82" t="s">
        <v>112</v>
      </c>
      <c r="G5" s="40"/>
      <c r="H5" s="82" t="s">
        <v>113</v>
      </c>
      <c r="J5" s="41" t="s">
        <v>157</v>
      </c>
      <c r="K5" s="40"/>
      <c r="L5" s="41" t="s">
        <v>158</v>
      </c>
      <c r="M5" s="40"/>
      <c r="N5" s="41" t="s">
        <v>116</v>
      </c>
      <c r="O5" s="40"/>
      <c r="P5" s="41" t="s">
        <v>117</v>
      </c>
      <c r="Q5" s="40"/>
      <c r="R5" s="41" t="s">
        <v>159</v>
      </c>
      <c r="S5" s="40"/>
    </row>
    <row r="6" spans="1:19" s="33" customFormat="1" ht="19.5">
      <c r="A6" s="50"/>
      <c r="B6" s="42"/>
      <c r="D6" s="42"/>
      <c r="F6" s="42"/>
      <c r="H6" s="42"/>
      <c r="J6" s="43"/>
      <c r="L6" s="43"/>
      <c r="N6" s="43"/>
      <c r="P6" s="43"/>
      <c r="R6" s="43"/>
    </row>
    <row r="7" spans="1:19" s="34" customFormat="1" ht="47.25">
      <c r="A7" s="228" t="s">
        <v>160</v>
      </c>
      <c r="B7" s="51" t="s">
        <v>575</v>
      </c>
      <c r="D7" s="10" t="s">
        <v>538</v>
      </c>
      <c r="F7" s="52"/>
      <c r="H7" s="52"/>
      <c r="J7" s="190"/>
      <c r="L7" s="191"/>
      <c r="M7" s="33"/>
      <c r="N7" s="191"/>
      <c r="O7" s="33"/>
      <c r="P7" s="191"/>
      <c r="Q7" s="33"/>
      <c r="R7" s="191"/>
    </row>
    <row r="8" spans="1:19" s="33" customFormat="1" ht="19.5">
      <c r="A8" s="50"/>
      <c r="B8" s="42"/>
      <c r="D8" s="42"/>
      <c r="F8" s="42"/>
      <c r="H8" s="42"/>
      <c r="J8" s="43"/>
      <c r="L8" s="43"/>
      <c r="N8" s="43"/>
      <c r="P8" s="43"/>
      <c r="R8" s="43"/>
    </row>
    <row r="9" spans="1:19" s="9" customFormat="1" ht="378">
      <c r="A9" s="197"/>
      <c r="B9" s="48" t="s">
        <v>576</v>
      </c>
      <c r="C9" s="192"/>
      <c r="D9" s="10" t="s">
        <v>127</v>
      </c>
      <c r="E9" s="192"/>
      <c r="F9" s="10" t="s">
        <v>577</v>
      </c>
      <c r="G9" s="33"/>
      <c r="H9" s="233" t="s">
        <v>578</v>
      </c>
      <c r="I9" s="33"/>
      <c r="J9" s="346"/>
      <c r="K9" s="33"/>
      <c r="L9" s="191"/>
      <c r="M9" s="33"/>
      <c r="N9" s="191"/>
      <c r="O9" s="33"/>
      <c r="P9" s="191"/>
      <c r="Q9" s="33"/>
      <c r="R9" s="191"/>
      <c r="S9" s="33"/>
    </row>
    <row r="10" spans="1:19" s="9" customFormat="1" ht="362.25">
      <c r="A10" s="197"/>
      <c r="B10" s="54" t="s">
        <v>579</v>
      </c>
      <c r="C10" s="192"/>
      <c r="D10" s="10" t="s">
        <v>538</v>
      </c>
      <c r="E10" s="192"/>
      <c r="F10" s="10" t="s">
        <v>580</v>
      </c>
      <c r="G10" s="34"/>
      <c r="H10" s="233" t="s">
        <v>581</v>
      </c>
      <c r="I10" s="34"/>
      <c r="J10" s="347"/>
      <c r="K10" s="34"/>
      <c r="L10" s="191"/>
      <c r="M10" s="34"/>
      <c r="N10" s="191"/>
      <c r="O10" s="34"/>
      <c r="P10" s="191"/>
      <c r="Q10" s="34"/>
      <c r="R10" s="191"/>
      <c r="S10" s="34"/>
    </row>
    <row r="11" spans="1:19" s="9" customFormat="1" ht="31.5">
      <c r="A11" s="197"/>
      <c r="B11" s="54" t="s">
        <v>582</v>
      </c>
      <c r="C11" s="192"/>
      <c r="D11" s="10" t="s">
        <v>337</v>
      </c>
      <c r="E11" s="192"/>
      <c r="F11" s="10" t="s">
        <v>372</v>
      </c>
      <c r="G11" s="34"/>
      <c r="H11" s="10" t="s">
        <v>372</v>
      </c>
      <c r="I11" s="34"/>
      <c r="J11" s="347"/>
      <c r="K11" s="34"/>
      <c r="L11" s="191"/>
      <c r="M11" s="34"/>
      <c r="N11" s="191"/>
      <c r="O11" s="34"/>
      <c r="P11" s="191"/>
      <c r="Q11" s="34"/>
      <c r="R11" s="191"/>
      <c r="S11" s="34"/>
    </row>
    <row r="12" spans="1:19" s="9" customFormat="1" ht="47.25">
      <c r="A12" s="197"/>
      <c r="B12" s="54" t="s">
        <v>583</v>
      </c>
      <c r="C12" s="192"/>
      <c r="D12" s="10" t="s">
        <v>337</v>
      </c>
      <c r="E12" s="192"/>
      <c r="F12" s="10" t="s">
        <v>372</v>
      </c>
      <c r="G12" s="34"/>
      <c r="H12" s="10" t="s">
        <v>372</v>
      </c>
      <c r="I12" s="34"/>
      <c r="J12" s="347"/>
      <c r="K12" s="34"/>
      <c r="L12" s="191"/>
      <c r="M12" s="34"/>
      <c r="N12" s="191"/>
      <c r="O12" s="34"/>
      <c r="P12" s="191"/>
      <c r="Q12" s="34"/>
      <c r="R12" s="191"/>
      <c r="S12" s="34"/>
    </row>
    <row r="13" spans="1:19" s="9" customFormat="1" ht="62.25" customHeight="1">
      <c r="A13" s="197"/>
      <c r="B13" s="54" t="s">
        <v>584</v>
      </c>
      <c r="C13" s="192"/>
      <c r="D13" s="10" t="s">
        <v>337</v>
      </c>
      <c r="E13" s="192"/>
      <c r="F13" s="10" t="s">
        <v>372</v>
      </c>
      <c r="G13" s="34"/>
      <c r="H13" s="10" t="s">
        <v>372</v>
      </c>
      <c r="I13" s="34"/>
      <c r="J13" s="348"/>
      <c r="K13" s="34"/>
      <c r="L13" s="191"/>
      <c r="M13" s="34"/>
      <c r="N13" s="191"/>
      <c r="O13" s="34"/>
      <c r="P13" s="191"/>
      <c r="Q13" s="34"/>
      <c r="R13" s="191"/>
      <c r="S13" s="34"/>
    </row>
    <row r="14" spans="1:19" s="11" customFormat="1">
      <c r="A14" s="55"/>
    </row>
  </sheetData>
  <mergeCells count="1">
    <mergeCell ref="J9:J13"/>
  </mergeCells>
  <phoneticPr fontId="60" type="noConversion"/>
  <pageMargins left="0.7" right="0.7" top="0.75" bottom="0.75" header="0.3" footer="0.3"/>
  <pageSetup paperSize="8" orientation="landscape" horizontalDpi="1200" verticalDpi="1200" r:id="rId1"/>
  <headerFooter>
    <oddHeader>&amp;C&amp;G</oddHead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dimension ref="A1:S17"/>
  <sheetViews>
    <sheetView topLeftCell="C15" zoomScale="120" zoomScaleNormal="120" zoomScalePageLayoutView="114" workbookViewId="0">
      <selection activeCell="H16" sqref="H16"/>
    </sheetView>
  </sheetViews>
  <sheetFormatPr defaultColWidth="10.5" defaultRowHeight="15.75"/>
  <cols>
    <col min="1" max="1" width="23.625" customWidth="1"/>
    <col min="2" max="2" width="38" customWidth="1"/>
    <col min="3" max="3" width="3.125" customWidth="1"/>
    <col min="4" max="4" width="32.5" customWidth="1"/>
    <col min="5" max="5" width="3.125" customWidth="1"/>
    <col min="6" max="6" width="32.5" customWidth="1"/>
    <col min="7" max="7" width="3.125" customWidth="1"/>
    <col min="8" max="8" width="32.5" customWidth="1"/>
    <col min="9" max="9" width="3.125"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6.25" customHeight="1">
      <c r="A1" s="2" t="s">
        <v>585</v>
      </c>
    </row>
    <row r="3" spans="1:19" s="34" customFormat="1" ht="141.75">
      <c r="A3" s="228" t="s">
        <v>586</v>
      </c>
      <c r="B3" s="51" t="s">
        <v>587</v>
      </c>
      <c r="D3" s="10" t="s">
        <v>155</v>
      </c>
      <c r="F3" s="52"/>
      <c r="H3" s="52"/>
      <c r="J3" s="190"/>
      <c r="L3" s="191"/>
      <c r="N3" s="191"/>
      <c r="P3" s="191"/>
      <c r="R3" s="191"/>
    </row>
    <row r="4" spans="1:19" s="33" customFormat="1" ht="19.5">
      <c r="A4" s="50"/>
      <c r="B4" s="42"/>
      <c r="D4" s="42"/>
      <c r="F4" s="42"/>
      <c r="H4" s="42"/>
      <c r="J4" s="43"/>
      <c r="L4" s="43"/>
    </row>
    <row r="5" spans="1:19" s="47" customFormat="1" ht="78">
      <c r="A5" s="45"/>
      <c r="B5" s="46" t="s">
        <v>110</v>
      </c>
      <c r="D5" s="82" t="s">
        <v>111</v>
      </c>
      <c r="E5" s="40"/>
      <c r="F5" s="82" t="s">
        <v>112</v>
      </c>
      <c r="G5" s="40"/>
      <c r="H5" s="82" t="s">
        <v>113</v>
      </c>
      <c r="J5" s="41" t="s">
        <v>157</v>
      </c>
      <c r="K5" s="40"/>
      <c r="L5" s="41" t="s">
        <v>158</v>
      </c>
      <c r="M5" s="40"/>
      <c r="N5" s="41" t="s">
        <v>116</v>
      </c>
      <c r="O5" s="40"/>
      <c r="P5" s="41" t="s">
        <v>117</v>
      </c>
      <c r="Q5" s="40"/>
      <c r="R5" s="41" t="s">
        <v>159</v>
      </c>
      <c r="S5" s="40"/>
    </row>
    <row r="6" spans="1:19" s="33" customFormat="1" ht="19.5">
      <c r="A6" s="50"/>
      <c r="B6" s="42"/>
      <c r="D6" s="42"/>
      <c r="F6" s="42"/>
      <c r="H6" s="42"/>
      <c r="J6" s="43"/>
      <c r="L6" s="43"/>
      <c r="N6" s="43"/>
      <c r="P6" s="43"/>
      <c r="R6" s="43"/>
    </row>
    <row r="7" spans="1:19" s="34" customFormat="1" ht="31.5">
      <c r="A7" s="228" t="s">
        <v>160</v>
      </c>
      <c r="B7" s="51" t="s">
        <v>588</v>
      </c>
      <c r="D7" s="10" t="s">
        <v>538</v>
      </c>
      <c r="F7" s="52"/>
      <c r="H7" s="52"/>
      <c r="J7" s="190"/>
    </row>
    <row r="8" spans="1:19" s="33" customFormat="1" ht="19.5">
      <c r="A8" s="50"/>
      <c r="B8" s="42"/>
      <c r="D8" s="42"/>
      <c r="F8" s="42"/>
      <c r="H8" s="42"/>
      <c r="J8" s="43"/>
      <c r="L8" s="43"/>
      <c r="N8" s="43"/>
      <c r="P8" s="43"/>
      <c r="R8" s="43"/>
    </row>
    <row r="9" spans="1:19" s="9" customFormat="1" ht="173.25">
      <c r="A9" s="197"/>
      <c r="B9" s="48" t="s">
        <v>589</v>
      </c>
      <c r="C9" s="192"/>
      <c r="D9" s="10" t="s">
        <v>127</v>
      </c>
      <c r="E9" s="192"/>
      <c r="F9" s="233" t="s">
        <v>590</v>
      </c>
      <c r="G9" s="33"/>
      <c r="H9" s="10" t="s">
        <v>591</v>
      </c>
      <c r="I9" s="33"/>
      <c r="J9" s="346"/>
      <c r="K9" s="33"/>
      <c r="L9" s="191"/>
      <c r="M9" s="33"/>
      <c r="N9" s="191"/>
      <c r="O9" s="33"/>
      <c r="P9" s="191"/>
      <c r="Q9" s="33"/>
      <c r="R9" s="191"/>
      <c r="S9" s="33"/>
    </row>
    <row r="10" spans="1:19" s="9" customFormat="1" ht="173.25">
      <c r="A10" s="197"/>
      <c r="B10" s="54" t="s">
        <v>592</v>
      </c>
      <c r="C10" s="192"/>
      <c r="D10" s="10" t="s">
        <v>59</v>
      </c>
      <c r="E10" s="192"/>
      <c r="F10" s="233" t="s">
        <v>590</v>
      </c>
      <c r="G10" s="33"/>
      <c r="H10" s="10" t="s">
        <v>593</v>
      </c>
      <c r="I10" s="33"/>
      <c r="J10" s="347"/>
      <c r="K10" s="33"/>
      <c r="L10" s="191"/>
      <c r="M10" s="33"/>
      <c r="N10" s="191"/>
      <c r="O10" s="33"/>
      <c r="P10" s="191"/>
      <c r="Q10" s="33"/>
      <c r="R10" s="191"/>
      <c r="S10" s="33"/>
    </row>
    <row r="11" spans="1:19" s="9" customFormat="1" ht="63">
      <c r="A11" s="197"/>
      <c r="B11" s="54" t="s">
        <v>594</v>
      </c>
      <c r="C11" s="192"/>
      <c r="D11" s="288">
        <v>3738354948.4444399</v>
      </c>
      <c r="E11" s="192"/>
      <c r="F11" s="10" t="s">
        <v>372</v>
      </c>
      <c r="G11" s="34"/>
      <c r="H11" s="10" t="s">
        <v>595</v>
      </c>
      <c r="I11" s="34"/>
      <c r="J11" s="347"/>
      <c r="K11" s="34"/>
      <c r="L11" s="191"/>
      <c r="M11" s="34"/>
      <c r="N11" s="191"/>
      <c r="O11" s="34"/>
      <c r="P11" s="191"/>
      <c r="Q11" s="34"/>
      <c r="R11" s="191"/>
      <c r="S11" s="34"/>
    </row>
    <row r="12" spans="1:19" s="9" customFormat="1" ht="31.5">
      <c r="A12" s="197"/>
      <c r="B12" s="54" t="s">
        <v>596</v>
      </c>
      <c r="C12" s="192"/>
      <c r="D12" s="10" t="s">
        <v>538</v>
      </c>
      <c r="E12" s="192"/>
      <c r="F12" s="10"/>
      <c r="G12" s="33"/>
      <c r="H12" s="10"/>
      <c r="I12" s="33"/>
      <c r="J12" s="347"/>
      <c r="K12" s="33"/>
      <c r="L12" s="191"/>
      <c r="M12" s="33"/>
      <c r="N12" s="191"/>
      <c r="O12" s="33"/>
      <c r="P12" s="191"/>
      <c r="Q12" s="33"/>
      <c r="R12" s="191"/>
      <c r="S12" s="33"/>
    </row>
    <row r="13" spans="1:19" s="9" customFormat="1" ht="31.5">
      <c r="A13" s="197"/>
      <c r="B13" s="54" t="s">
        <v>597</v>
      </c>
      <c r="C13" s="192"/>
      <c r="D13" s="10" t="s">
        <v>337</v>
      </c>
      <c r="E13" s="192"/>
      <c r="F13" s="10" t="s">
        <v>372</v>
      </c>
      <c r="G13" s="33"/>
      <c r="H13" s="10" t="s">
        <v>372</v>
      </c>
      <c r="I13" s="33"/>
      <c r="J13" s="347"/>
      <c r="K13" s="33"/>
      <c r="L13" s="191"/>
      <c r="M13" s="33"/>
      <c r="N13" s="191"/>
      <c r="O13" s="33"/>
      <c r="P13" s="191"/>
      <c r="Q13" s="33"/>
      <c r="R13" s="191"/>
      <c r="S13" s="33"/>
    </row>
    <row r="14" spans="1:19" s="9" customFormat="1" ht="173.25">
      <c r="A14" s="197"/>
      <c r="B14" s="54" t="s">
        <v>598</v>
      </c>
      <c r="C14" s="192"/>
      <c r="D14" s="10" t="s">
        <v>538</v>
      </c>
      <c r="E14" s="192"/>
      <c r="F14" s="233" t="s">
        <v>590</v>
      </c>
      <c r="G14" s="33"/>
      <c r="H14" s="233" t="s">
        <v>599</v>
      </c>
      <c r="I14" s="33"/>
      <c r="J14" s="347"/>
      <c r="K14" s="33"/>
      <c r="L14" s="191"/>
      <c r="M14" s="33"/>
      <c r="N14" s="191"/>
      <c r="O14" s="33"/>
      <c r="P14" s="191"/>
      <c r="Q14" s="33"/>
      <c r="R14" s="191"/>
      <c r="S14" s="33"/>
    </row>
    <row r="15" spans="1:19" s="9" customFormat="1" ht="47.25">
      <c r="A15" s="197"/>
      <c r="B15" s="54" t="s">
        <v>600</v>
      </c>
      <c r="C15" s="192"/>
      <c r="D15" s="288">
        <v>1819239341.6600001</v>
      </c>
      <c r="E15" s="192"/>
      <c r="F15" s="10" t="s">
        <v>372</v>
      </c>
      <c r="G15" s="33"/>
      <c r="H15" s="10" t="s">
        <v>601</v>
      </c>
      <c r="I15" s="33"/>
      <c r="J15" s="347"/>
      <c r="K15" s="33"/>
      <c r="L15" s="191"/>
      <c r="M15" s="33"/>
      <c r="N15" s="191"/>
      <c r="O15" s="33"/>
      <c r="P15" s="191"/>
      <c r="Q15" s="33"/>
      <c r="R15" s="191"/>
      <c r="S15" s="33"/>
    </row>
    <row r="16" spans="1:19" s="9" customFormat="1" ht="173.25">
      <c r="A16" s="197"/>
      <c r="B16" s="54" t="s">
        <v>602</v>
      </c>
      <c r="C16" s="192"/>
      <c r="D16" s="10" t="s">
        <v>538</v>
      </c>
      <c r="E16" s="192"/>
      <c r="F16" s="233" t="s">
        <v>590</v>
      </c>
      <c r="G16" s="33"/>
      <c r="H16" s="233" t="s">
        <v>603</v>
      </c>
      <c r="I16" s="33"/>
      <c r="J16" s="348"/>
      <c r="K16" s="33"/>
      <c r="L16" s="191"/>
      <c r="M16" s="33"/>
      <c r="N16" s="191"/>
      <c r="O16" s="33"/>
      <c r="P16" s="191"/>
      <c r="Q16" s="33"/>
      <c r="R16" s="191"/>
      <c r="S16" s="33"/>
    </row>
    <row r="17" spans="1:1" s="11" customFormat="1">
      <c r="A17" s="55"/>
    </row>
  </sheetData>
  <mergeCells count="1">
    <mergeCell ref="J9:J16"/>
  </mergeCells>
  <pageMargins left="0.7" right="0.7" top="0.75" bottom="0.75" header="0.3" footer="0.3"/>
  <pageSetup paperSize="8" orientation="landscape" horizontalDpi="1200" verticalDpi="1200" r:id="rId1"/>
  <headerFooter>
    <oddHeader>&amp;C&amp;G</oddHead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S14"/>
  <sheetViews>
    <sheetView topLeftCell="C7" zoomScale="118" zoomScaleNormal="118" zoomScalePageLayoutView="118" workbookViewId="0">
      <selection activeCell="H9" sqref="H9"/>
    </sheetView>
  </sheetViews>
  <sheetFormatPr defaultColWidth="10.5" defaultRowHeight="15.75"/>
  <cols>
    <col min="1" max="1" width="14.625" customWidth="1"/>
    <col min="2" max="2" width="48" customWidth="1"/>
    <col min="3" max="3" width="3" customWidth="1"/>
    <col min="4" max="4" width="30.125" customWidth="1"/>
    <col min="5" max="5" width="3" customWidth="1"/>
    <col min="6" max="6" width="30.125" customWidth="1"/>
    <col min="7" max="7" width="3" customWidth="1"/>
    <col min="8" max="8" width="30.125" customWidth="1"/>
    <col min="9" max="9" width="3"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6.25" customHeight="1">
      <c r="A1" s="2" t="s">
        <v>604</v>
      </c>
    </row>
    <row r="3" spans="1:19" s="34" customFormat="1" ht="126">
      <c r="A3" s="228" t="s">
        <v>605</v>
      </c>
      <c r="B3" s="51" t="s">
        <v>606</v>
      </c>
      <c r="D3" s="10" t="s">
        <v>155</v>
      </c>
      <c r="F3" s="52"/>
      <c r="H3" s="52"/>
      <c r="J3" s="190"/>
      <c r="L3" s="191"/>
      <c r="N3" s="191"/>
      <c r="P3" s="191"/>
      <c r="R3" s="191"/>
    </row>
    <row r="4" spans="1:19" s="33" customFormat="1" ht="19.5">
      <c r="A4" s="50"/>
      <c r="B4" s="42"/>
      <c r="D4" s="42"/>
      <c r="F4" s="42"/>
      <c r="H4" s="42"/>
      <c r="J4" s="43"/>
      <c r="L4" s="43"/>
    </row>
    <row r="5" spans="1:19" s="47" customFormat="1" ht="78">
      <c r="A5" s="45"/>
      <c r="B5" s="46" t="s">
        <v>110</v>
      </c>
      <c r="D5" s="82" t="s">
        <v>111</v>
      </c>
      <c r="E5" s="40"/>
      <c r="F5" s="82" t="s">
        <v>112</v>
      </c>
      <c r="G5" s="40"/>
      <c r="H5" s="82" t="s">
        <v>113</v>
      </c>
      <c r="J5" s="41" t="s">
        <v>157</v>
      </c>
      <c r="K5" s="40"/>
      <c r="L5" s="41" t="s">
        <v>158</v>
      </c>
      <c r="M5" s="40"/>
      <c r="N5" s="41" t="s">
        <v>116</v>
      </c>
      <c r="O5" s="40"/>
      <c r="P5" s="41" t="s">
        <v>117</v>
      </c>
      <c r="Q5" s="40"/>
      <c r="R5" s="41" t="s">
        <v>159</v>
      </c>
      <c r="S5" s="40"/>
    </row>
    <row r="6" spans="1:19" s="33" customFormat="1" ht="19.5">
      <c r="A6" s="50"/>
      <c r="B6" s="42"/>
      <c r="D6" s="42"/>
      <c r="F6" s="42"/>
      <c r="H6" s="42"/>
      <c r="J6" s="43"/>
      <c r="L6" s="43"/>
      <c r="N6" s="43"/>
      <c r="P6" s="43"/>
      <c r="R6" s="43"/>
    </row>
    <row r="7" spans="1:19" s="34" customFormat="1" ht="47.25">
      <c r="A7" s="228" t="s">
        <v>160</v>
      </c>
      <c r="B7" s="51" t="s">
        <v>607</v>
      </c>
      <c r="D7" s="10" t="s">
        <v>59</v>
      </c>
      <c r="F7" s="52"/>
      <c r="H7" s="52"/>
      <c r="J7" s="190"/>
      <c r="L7" s="191"/>
      <c r="M7" s="33"/>
      <c r="N7" s="191"/>
      <c r="O7" s="33"/>
      <c r="P7" s="191"/>
      <c r="Q7" s="33"/>
      <c r="R7" s="191"/>
    </row>
    <row r="8" spans="1:19" s="33" customFormat="1" ht="19.5">
      <c r="A8" s="50"/>
      <c r="B8" s="42"/>
      <c r="D8" s="42"/>
      <c r="F8" s="42"/>
      <c r="H8" s="42"/>
      <c r="J8" s="43"/>
      <c r="L8" s="43"/>
      <c r="N8" s="43"/>
      <c r="P8" s="43"/>
      <c r="R8" s="43"/>
    </row>
    <row r="9" spans="1:19" s="9" customFormat="1" ht="121.35" customHeight="1">
      <c r="A9" s="197"/>
      <c r="B9" s="48" t="s">
        <v>608</v>
      </c>
      <c r="C9" s="192"/>
      <c r="D9" s="10" t="s">
        <v>127</v>
      </c>
      <c r="E9" s="192"/>
      <c r="F9" s="233" t="s">
        <v>609</v>
      </c>
      <c r="G9" s="33"/>
      <c r="H9" s="233" t="s">
        <v>610</v>
      </c>
      <c r="I9" s="33"/>
      <c r="J9" s="346"/>
      <c r="K9" s="33"/>
      <c r="L9" s="191"/>
      <c r="M9" s="33"/>
      <c r="N9" s="191"/>
      <c r="O9" s="33"/>
      <c r="P9" s="191"/>
      <c r="Q9" s="33"/>
      <c r="R9" s="191"/>
      <c r="S9" s="33"/>
    </row>
    <row r="10" spans="1:19" s="9" customFormat="1" ht="157.5">
      <c r="A10" s="197"/>
      <c r="B10" s="54" t="s">
        <v>611</v>
      </c>
      <c r="C10" s="192"/>
      <c r="D10" s="288">
        <v>8843216.6600000001</v>
      </c>
      <c r="E10" s="192"/>
      <c r="F10" s="252" t="s">
        <v>612</v>
      </c>
      <c r="G10" s="34"/>
      <c r="H10" s="233" t="s">
        <v>613</v>
      </c>
      <c r="I10" s="34"/>
      <c r="J10" s="347"/>
      <c r="K10" s="34"/>
      <c r="L10" s="191"/>
      <c r="M10" s="34"/>
      <c r="N10" s="191"/>
      <c r="O10" s="34"/>
      <c r="P10" s="191"/>
      <c r="Q10" s="34"/>
      <c r="R10" s="191"/>
      <c r="S10" s="34"/>
    </row>
    <row r="11" spans="1:19" s="9" customFormat="1" ht="283.5">
      <c r="A11" s="197"/>
      <c r="B11" s="54" t="s">
        <v>614</v>
      </c>
      <c r="C11" s="192"/>
      <c r="D11" s="10" t="s">
        <v>127</v>
      </c>
      <c r="E11" s="192"/>
      <c r="F11" s="233" t="s">
        <v>615</v>
      </c>
      <c r="G11" s="34"/>
      <c r="H11" s="233" t="s">
        <v>616</v>
      </c>
      <c r="I11" s="34"/>
      <c r="J11" s="347"/>
      <c r="K11" s="34"/>
      <c r="L11" s="191"/>
      <c r="M11" s="34"/>
      <c r="N11" s="191"/>
      <c r="O11" s="34"/>
      <c r="P11" s="191"/>
      <c r="Q11" s="34"/>
      <c r="R11" s="191"/>
      <c r="S11" s="34"/>
    </row>
    <row r="12" spans="1:19" s="9" customFormat="1" ht="283.5">
      <c r="A12" s="197"/>
      <c r="B12" s="54" t="s">
        <v>617</v>
      </c>
      <c r="C12" s="192"/>
      <c r="D12" s="10" t="s">
        <v>127</v>
      </c>
      <c r="E12" s="192"/>
      <c r="F12" s="233" t="s">
        <v>615</v>
      </c>
      <c r="G12" s="34"/>
      <c r="H12" s="233" t="s">
        <v>618</v>
      </c>
      <c r="I12" s="34"/>
      <c r="J12" s="347"/>
      <c r="K12" s="34"/>
      <c r="L12" s="191"/>
      <c r="M12" s="34"/>
      <c r="N12" s="191"/>
      <c r="O12" s="34"/>
      <c r="P12" s="191"/>
      <c r="Q12" s="34"/>
      <c r="R12" s="191"/>
      <c r="S12" s="34"/>
    </row>
    <row r="13" spans="1:19" s="9" customFormat="1" ht="173.25">
      <c r="A13" s="197"/>
      <c r="B13" s="54" t="s">
        <v>619</v>
      </c>
      <c r="C13" s="192"/>
      <c r="D13" s="10" t="s">
        <v>538</v>
      </c>
      <c r="E13" s="192"/>
      <c r="F13" s="10" t="s">
        <v>620</v>
      </c>
      <c r="G13" s="34"/>
      <c r="H13" s="233" t="s">
        <v>621</v>
      </c>
      <c r="I13" s="34"/>
      <c r="J13" s="348"/>
      <c r="K13" s="34"/>
      <c r="L13" s="191"/>
      <c r="M13" s="34"/>
      <c r="N13" s="191"/>
      <c r="O13" s="34"/>
      <c r="P13" s="191"/>
      <c r="Q13" s="34"/>
      <c r="R13" s="191"/>
      <c r="S13" s="34"/>
    </row>
    <row r="14" spans="1:19" s="11" customFormat="1">
      <c r="A14" s="55"/>
    </row>
  </sheetData>
  <mergeCells count="1">
    <mergeCell ref="J9:J13"/>
  </mergeCells>
  <phoneticPr fontId="60" type="noConversion"/>
  <hyperlinks>
    <hyperlink ref="F10" r:id="rId1" display="https://www.eiticolombia.gov.co/es/informes-eiti/informe-2020/cifras/" xr:uid="{00000000-0004-0000-1200-000000000000}"/>
  </hyperlinks>
  <pageMargins left="0.7" right="0.7" top="0.75" bottom="0.75" header="0.3" footer="0.3"/>
  <pageSetup paperSize="8" orientation="landscape" horizontalDpi="1200" verticalDpi="1200" r:id="rId2"/>
  <headerFooter>
    <oddHeader>&amp;C&amp;G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90"/>
  <sheetViews>
    <sheetView showGridLines="0" topLeftCell="C44" zoomScale="160" zoomScaleNormal="160" zoomScalePageLayoutView="160" workbookViewId="0">
      <selection activeCell="C59" sqref="C59:G59"/>
    </sheetView>
  </sheetViews>
  <sheetFormatPr defaultColWidth="4" defaultRowHeight="24" customHeight="1"/>
  <cols>
    <col min="1" max="1" width="4" style="97"/>
    <col min="2" max="2" width="4" style="97" hidden="1" customWidth="1"/>
    <col min="3" max="3" width="75" style="97" bestFit="1" customWidth="1"/>
    <col min="4" max="4" width="2.625" style="97" customWidth="1"/>
    <col min="5" max="5" width="44.5" style="97" bestFit="1" customWidth="1"/>
    <col min="6" max="6" width="2.625" style="97" customWidth="1"/>
    <col min="7" max="7" width="40" style="97" bestFit="1" customWidth="1"/>
    <col min="8" max="16384" width="4" style="97"/>
  </cols>
  <sheetData>
    <row r="1" spans="1:7" ht="16.5"/>
    <row r="2" spans="1:7" ht="16.5">
      <c r="C2" s="327" t="s">
        <v>33</v>
      </c>
      <c r="D2" s="327"/>
      <c r="E2" s="327"/>
      <c r="F2" s="327"/>
      <c r="G2" s="327"/>
    </row>
    <row r="3" spans="1:7" s="98" customFormat="1">
      <c r="C3" s="328" t="s">
        <v>34</v>
      </c>
      <c r="D3" s="328"/>
      <c r="E3" s="328"/>
      <c r="F3" s="328"/>
      <c r="G3" s="328"/>
    </row>
    <row r="4" spans="1:7" ht="12.75" customHeight="1">
      <c r="C4" s="329" t="s">
        <v>35</v>
      </c>
      <c r="D4" s="329"/>
      <c r="E4" s="329"/>
      <c r="F4" s="329"/>
      <c r="G4" s="329"/>
    </row>
    <row r="5" spans="1:7" ht="12.75" customHeight="1">
      <c r="C5" s="330" t="s">
        <v>36</v>
      </c>
      <c r="D5" s="330"/>
      <c r="E5" s="330"/>
      <c r="F5" s="330"/>
      <c r="G5" s="330"/>
    </row>
    <row r="6" spans="1:7" ht="12.75" customHeight="1">
      <c r="C6" s="330" t="s">
        <v>37</v>
      </c>
      <c r="D6" s="330"/>
      <c r="E6" s="330"/>
      <c r="F6" s="330"/>
      <c r="G6" s="330"/>
    </row>
    <row r="7" spans="1:7" ht="12.75" customHeight="1">
      <c r="C7" s="331" t="s">
        <v>38</v>
      </c>
      <c r="D7" s="331"/>
      <c r="E7" s="331"/>
      <c r="F7" s="331"/>
      <c r="G7" s="331"/>
    </row>
    <row r="8" spans="1:7" ht="16.5">
      <c r="C8" s="181"/>
      <c r="D8" s="99"/>
      <c r="E8" s="99"/>
      <c r="F8" s="181"/>
      <c r="G8" s="181"/>
    </row>
    <row r="9" spans="1:7" ht="16.5">
      <c r="C9" s="100" t="s">
        <v>39</v>
      </c>
      <c r="D9" s="185"/>
      <c r="E9" s="102" t="s">
        <v>40</v>
      </c>
      <c r="F9" s="185"/>
      <c r="G9" s="103" t="s">
        <v>41</v>
      </c>
    </row>
    <row r="10" spans="1:7" ht="16.5">
      <c r="C10" s="181"/>
      <c r="D10" s="99"/>
      <c r="E10" s="99"/>
      <c r="F10" s="181"/>
      <c r="G10" s="181"/>
    </row>
    <row r="11" spans="1:7" s="98" customFormat="1">
      <c r="B11" s="104"/>
      <c r="C11" s="105" t="s">
        <v>42</v>
      </c>
      <c r="E11" s="106"/>
    </row>
    <row r="12" spans="1:7" ht="20.25" thickBot="1">
      <c r="A12" s="107"/>
      <c r="B12" s="107"/>
      <c r="C12" s="108" t="s">
        <v>43</v>
      </c>
      <c r="D12" s="109"/>
      <c r="E12" s="110" t="s">
        <v>44</v>
      </c>
      <c r="F12" s="109"/>
      <c r="G12" s="111" t="s">
        <v>45</v>
      </c>
    </row>
    <row r="13" spans="1:7" ht="17.25" thickBot="1">
      <c r="B13" s="112"/>
      <c r="C13" s="113" t="s">
        <v>31</v>
      </c>
      <c r="D13" s="186"/>
      <c r="E13" s="114"/>
      <c r="F13" s="186"/>
      <c r="G13" s="114"/>
    </row>
    <row r="14" spans="1:7" ht="16.5">
      <c r="A14" s="115"/>
      <c r="B14" s="115" t="s">
        <v>31</v>
      </c>
      <c r="C14" s="116" t="s">
        <v>46</v>
      </c>
      <c r="D14" s="229"/>
      <c r="E14" s="290" t="s">
        <v>47</v>
      </c>
      <c r="F14" s="229"/>
      <c r="G14" s="117"/>
    </row>
    <row r="15" spans="1:7" ht="16.5">
      <c r="A15" s="115"/>
      <c r="B15" s="115" t="s">
        <v>31</v>
      </c>
      <c r="C15" s="116" t="s">
        <v>48</v>
      </c>
      <c r="D15" s="229"/>
      <c r="E15" s="292" t="s">
        <v>49</v>
      </c>
      <c r="F15" s="229"/>
      <c r="G15" s="117"/>
    </row>
    <row r="16" spans="1:7" ht="16.5">
      <c r="B16" s="115" t="s">
        <v>31</v>
      </c>
      <c r="C16" s="116" t="s">
        <v>50</v>
      </c>
      <c r="D16" s="229"/>
      <c r="E16" s="292" t="s">
        <v>51</v>
      </c>
      <c r="F16" s="229"/>
      <c r="G16" s="117"/>
    </row>
    <row r="17" spans="1:7" ht="17.25" thickBot="1">
      <c r="B17" s="115" t="s">
        <v>31</v>
      </c>
      <c r="C17" s="119" t="s">
        <v>52</v>
      </c>
      <c r="D17" s="91"/>
      <c r="E17" s="293" t="s">
        <v>53</v>
      </c>
      <c r="F17" s="91"/>
      <c r="G17" s="120"/>
    </row>
    <row r="18" spans="1:7" ht="17.25" thickBot="1">
      <c r="B18" s="112"/>
      <c r="C18" s="113" t="s">
        <v>54</v>
      </c>
      <c r="D18" s="186"/>
      <c r="E18" s="114"/>
      <c r="F18" s="186"/>
      <c r="G18" s="114"/>
    </row>
    <row r="19" spans="1:7" ht="16.5">
      <c r="A19" s="115"/>
      <c r="B19" s="115" t="s">
        <v>54</v>
      </c>
      <c r="C19" s="116" t="s">
        <v>55</v>
      </c>
      <c r="D19" s="229"/>
      <c r="E19" s="294">
        <v>43831</v>
      </c>
      <c r="F19" s="229"/>
      <c r="G19" s="117"/>
    </row>
    <row r="20" spans="1:7" ht="17.25" thickBot="1">
      <c r="A20" s="115"/>
      <c r="B20" s="115" t="s">
        <v>54</v>
      </c>
      <c r="C20" s="119" t="s">
        <v>56</v>
      </c>
      <c r="D20" s="91"/>
      <c r="E20" s="294">
        <v>44166</v>
      </c>
      <c r="F20" s="91"/>
      <c r="G20" s="120"/>
    </row>
    <row r="21" spans="1:7" ht="17.25" thickBot="1">
      <c r="B21" s="112"/>
      <c r="C21" s="113" t="s">
        <v>57</v>
      </c>
      <c r="D21" s="186"/>
      <c r="E21" s="187"/>
      <c r="F21" s="186"/>
      <c r="G21" s="114"/>
    </row>
    <row r="22" spans="1:7" ht="16.5">
      <c r="B22" s="115" t="s">
        <v>57</v>
      </c>
      <c r="C22" s="121" t="s">
        <v>58</v>
      </c>
      <c r="D22" s="229"/>
      <c r="E22" s="290" t="s">
        <v>59</v>
      </c>
      <c r="F22" s="229"/>
      <c r="G22" s="117"/>
    </row>
    <row r="23" spans="1:7" ht="16.5">
      <c r="A23" s="115"/>
      <c r="B23" s="115" t="s">
        <v>57</v>
      </c>
      <c r="C23" s="116" t="s">
        <v>60</v>
      </c>
      <c r="D23" s="229"/>
      <c r="E23" s="291" t="s">
        <v>61</v>
      </c>
      <c r="F23" s="229"/>
      <c r="G23" s="117"/>
    </row>
    <row r="24" spans="1:7" ht="16.5">
      <c r="B24" s="115" t="s">
        <v>57</v>
      </c>
      <c r="C24" s="116" t="s">
        <v>62</v>
      </c>
      <c r="D24" s="229"/>
      <c r="E24" s="296">
        <v>44713</v>
      </c>
      <c r="F24" s="229"/>
      <c r="G24" s="117"/>
    </row>
    <row r="25" spans="1:7" ht="16.5">
      <c r="A25" s="115"/>
      <c r="B25" s="115" t="s">
        <v>57</v>
      </c>
      <c r="C25" s="116" t="s">
        <v>63</v>
      </c>
      <c r="D25" s="229"/>
      <c r="E25" s="295" t="s">
        <v>64</v>
      </c>
      <c r="F25" s="229"/>
      <c r="G25" s="117"/>
    </row>
    <row r="26" spans="1:7" ht="16.5">
      <c r="B26" s="115" t="s">
        <v>57</v>
      </c>
      <c r="C26" s="122" t="s">
        <v>65</v>
      </c>
      <c r="D26" s="123"/>
      <c r="E26" s="291" t="s">
        <v>59</v>
      </c>
      <c r="F26" s="123"/>
      <c r="G26" s="124"/>
    </row>
    <row r="27" spans="1:7" ht="16.5">
      <c r="B27" s="115" t="s">
        <v>57</v>
      </c>
      <c r="C27" s="116" t="s">
        <v>66</v>
      </c>
      <c r="D27" s="229"/>
      <c r="E27" s="296">
        <v>44531</v>
      </c>
      <c r="F27" s="229"/>
      <c r="G27" s="125"/>
    </row>
    <row r="28" spans="1:7" ht="16.5">
      <c r="A28" s="115"/>
      <c r="B28" s="115" t="s">
        <v>57</v>
      </c>
      <c r="C28" s="116" t="s">
        <v>67</v>
      </c>
      <c r="D28" s="229"/>
      <c r="E28" s="295" t="s">
        <v>68</v>
      </c>
      <c r="F28" s="229"/>
      <c r="G28" s="125"/>
    </row>
    <row r="29" spans="1:7" ht="16.5">
      <c r="B29" s="115" t="s">
        <v>57</v>
      </c>
      <c r="C29" s="122" t="s">
        <v>69</v>
      </c>
      <c r="D29" s="123"/>
      <c r="E29" s="291" t="s">
        <v>59</v>
      </c>
      <c r="F29" s="126"/>
      <c r="G29" s="127"/>
    </row>
    <row r="30" spans="1:7" ht="16.5">
      <c r="A30" s="115"/>
      <c r="B30" s="115" t="s">
        <v>57</v>
      </c>
      <c r="C30" s="116" t="s">
        <v>70</v>
      </c>
      <c r="D30" s="229"/>
      <c r="E30" s="296">
        <v>43800</v>
      </c>
      <c r="F30" s="229"/>
      <c r="G30" s="117"/>
    </row>
    <row r="31" spans="1:7" ht="17.25" thickBot="1">
      <c r="A31" s="115"/>
      <c r="B31" s="115" t="s">
        <v>57</v>
      </c>
      <c r="C31" s="116" t="s">
        <v>71</v>
      </c>
      <c r="D31" s="93"/>
      <c r="E31" s="297" t="s">
        <v>72</v>
      </c>
      <c r="F31" s="91"/>
      <c r="G31" s="128"/>
    </row>
    <row r="32" spans="1:7" ht="16.350000000000001" customHeight="1" thickBot="1">
      <c r="C32" s="129" t="s">
        <v>73</v>
      </c>
      <c r="D32" s="188"/>
      <c r="E32" s="130"/>
      <c r="F32" s="189"/>
      <c r="G32" s="131"/>
    </row>
    <row r="33" spans="1:7" ht="16.5">
      <c r="A33" s="115"/>
      <c r="B33" s="132"/>
      <c r="C33" s="133" t="s">
        <v>74</v>
      </c>
      <c r="D33" s="229"/>
      <c r="E33" s="299" t="s">
        <v>75</v>
      </c>
      <c r="F33" s="181"/>
      <c r="G33" s="134" t="str">
        <f>IF(OR($E$29=[2]Lists!$I$4,$E$29=[2]Lists!$I$5),"&lt;URL&gt;","")</f>
        <v>&lt;URL&gt;</v>
      </c>
    </row>
    <row r="34" spans="1:7" ht="32.25" thickBot="1">
      <c r="B34" s="115" t="s">
        <v>76</v>
      </c>
      <c r="C34" s="135" t="s">
        <v>77</v>
      </c>
      <c r="D34" s="91"/>
      <c r="E34" s="298" t="s">
        <v>78</v>
      </c>
      <c r="F34" s="186"/>
      <c r="G34" s="136"/>
    </row>
    <row r="35" spans="1:7" ht="18" customHeight="1" thickBot="1">
      <c r="A35" s="115"/>
      <c r="B35" s="115" t="s">
        <v>76</v>
      </c>
      <c r="C35" s="113" t="s">
        <v>76</v>
      </c>
      <c r="D35" s="186"/>
      <c r="E35" s="189"/>
      <c r="F35" s="186"/>
      <c r="G35" s="189"/>
    </row>
    <row r="36" spans="1:7" ht="15.75" customHeight="1">
      <c r="B36" s="115" t="s">
        <v>76</v>
      </c>
      <c r="C36" s="137" t="s">
        <v>79</v>
      </c>
      <c r="D36" s="229"/>
      <c r="E36" s="118"/>
      <c r="F36" s="229"/>
      <c r="G36" s="229"/>
    </row>
    <row r="37" spans="1:7" ht="16.5" customHeight="1">
      <c r="A37" s="115"/>
      <c r="B37" s="115" t="s">
        <v>76</v>
      </c>
      <c r="C37" s="138" t="s">
        <v>80</v>
      </c>
      <c r="D37" s="229"/>
      <c r="E37" s="291" t="s">
        <v>59</v>
      </c>
      <c r="F37" s="229"/>
      <c r="G37" s="125"/>
    </row>
    <row r="38" spans="1:7" ht="16.5" customHeight="1">
      <c r="A38" s="115"/>
      <c r="B38" s="115" t="s">
        <v>76</v>
      </c>
      <c r="C38" s="138" t="s">
        <v>81</v>
      </c>
      <c r="D38" s="229"/>
      <c r="E38" s="291" t="s">
        <v>59</v>
      </c>
      <c r="F38" s="229"/>
      <c r="G38" s="125"/>
    </row>
    <row r="39" spans="1:7" ht="15.75" customHeight="1">
      <c r="B39" s="115" t="s">
        <v>76</v>
      </c>
      <c r="C39" s="138" t="s">
        <v>82</v>
      </c>
      <c r="D39" s="229"/>
      <c r="E39" s="291" t="s">
        <v>59</v>
      </c>
      <c r="F39" s="229"/>
      <c r="G39" s="125"/>
    </row>
    <row r="40" spans="1:7" ht="18" customHeight="1">
      <c r="B40" s="115" t="s">
        <v>76</v>
      </c>
      <c r="C40" s="138" t="s">
        <v>83</v>
      </c>
      <c r="D40" s="229"/>
      <c r="E40" s="291" t="s">
        <v>84</v>
      </c>
      <c r="F40" s="229"/>
      <c r="G40" s="125"/>
    </row>
    <row r="41" spans="1:7" ht="16.5">
      <c r="B41" s="115" t="s">
        <v>76</v>
      </c>
      <c r="C41" s="139" t="s">
        <v>85</v>
      </c>
      <c r="D41" s="229"/>
      <c r="E41" s="291" t="s">
        <v>86</v>
      </c>
      <c r="F41" s="229"/>
      <c r="G41" s="125"/>
    </row>
    <row r="42" spans="1:7" ht="16.5">
      <c r="B42" s="115" t="s">
        <v>76</v>
      </c>
      <c r="C42" s="138" t="s">
        <v>87</v>
      </c>
      <c r="D42" s="229"/>
      <c r="E42" s="291">
        <v>4</v>
      </c>
      <c r="F42" s="229"/>
      <c r="G42" s="125"/>
    </row>
    <row r="43" spans="1:7" ht="16.5">
      <c r="B43" s="115" t="s">
        <v>76</v>
      </c>
      <c r="C43" s="138" t="s">
        <v>88</v>
      </c>
      <c r="D43" s="140"/>
      <c r="E43" s="291">
        <v>39</v>
      </c>
      <c r="F43" s="229"/>
      <c r="G43" s="141"/>
    </row>
    <row r="44" spans="1:7" ht="16.5">
      <c r="B44" s="115" t="s">
        <v>76</v>
      </c>
      <c r="C44" s="142" t="s">
        <v>89</v>
      </c>
      <c r="D44" s="229"/>
      <c r="E44" s="300" t="s">
        <v>53</v>
      </c>
      <c r="F44" s="123"/>
      <c r="G44" s="125"/>
    </row>
    <row r="45" spans="1:7" ht="16.5">
      <c r="B45" s="115" t="s">
        <v>76</v>
      </c>
      <c r="C45" s="143" t="s">
        <v>90</v>
      </c>
      <c r="D45" s="229"/>
      <c r="E45" s="144">
        <v>3600</v>
      </c>
      <c r="F45" s="229"/>
      <c r="G45" s="125"/>
    </row>
    <row r="46" spans="1:7" ht="17.25" thickBot="1">
      <c r="B46" s="115" t="s">
        <v>76</v>
      </c>
      <c r="C46" s="145" t="s">
        <v>91</v>
      </c>
      <c r="D46" s="91"/>
      <c r="E46" s="301" t="s">
        <v>92</v>
      </c>
      <c r="F46" s="91"/>
      <c r="G46" s="146"/>
    </row>
    <row r="47" spans="1:7" s="107" customFormat="1" ht="17.25" thickBot="1">
      <c r="A47" s="97"/>
      <c r="B47" s="115" t="s">
        <v>76</v>
      </c>
      <c r="C47" s="147" t="s">
        <v>93</v>
      </c>
      <c r="D47" s="91"/>
      <c r="E47" s="148"/>
      <c r="F47" s="91"/>
      <c r="G47" s="146"/>
    </row>
    <row r="48" spans="1:7" ht="15.75" customHeight="1">
      <c r="B48" s="115" t="s">
        <v>76</v>
      </c>
      <c r="C48" s="138" t="s">
        <v>94</v>
      </c>
      <c r="D48" s="229"/>
      <c r="E48" s="291" t="s">
        <v>59</v>
      </c>
      <c r="F48" s="229"/>
      <c r="G48" s="125"/>
    </row>
    <row r="49" spans="1:7" s="115" customFormat="1" ht="16.5">
      <c r="A49" s="97"/>
      <c r="C49" s="138" t="s">
        <v>95</v>
      </c>
      <c r="D49" s="229"/>
      <c r="E49" s="291" t="s">
        <v>59</v>
      </c>
      <c r="F49" s="229"/>
      <c r="G49" s="125"/>
    </row>
    <row r="50" spans="1:7" s="115" customFormat="1" ht="15.75" customHeight="1">
      <c r="A50" s="97"/>
      <c r="C50" s="138" t="s">
        <v>96</v>
      </c>
      <c r="D50" s="229"/>
      <c r="E50" s="291" t="s">
        <v>59</v>
      </c>
      <c r="F50" s="229"/>
      <c r="G50" s="125"/>
    </row>
    <row r="51" spans="1:7" ht="17.25" thickBot="1">
      <c r="B51" s="115"/>
      <c r="C51" s="149" t="s">
        <v>97</v>
      </c>
      <c r="D51" s="91"/>
      <c r="E51" s="291" t="s">
        <v>84</v>
      </c>
      <c r="F51" s="91"/>
      <c r="G51" s="146"/>
    </row>
    <row r="52" spans="1:7" ht="17.25" thickBot="1">
      <c r="B52" s="115" t="s">
        <v>98</v>
      </c>
      <c r="C52" s="150" t="s">
        <v>99</v>
      </c>
      <c r="D52" s="151"/>
      <c r="E52" s="152"/>
      <c r="F52" s="151"/>
      <c r="G52" s="151"/>
    </row>
    <row r="53" spans="1:7" s="115" customFormat="1" ht="16.5">
      <c r="A53" s="97"/>
      <c r="B53" s="115" t="s">
        <v>98</v>
      </c>
      <c r="C53" s="116" t="s">
        <v>100</v>
      </c>
      <c r="D53" s="229"/>
      <c r="E53" s="290" t="s">
        <v>101</v>
      </c>
      <c r="F53" s="229"/>
      <c r="G53" s="117"/>
    </row>
    <row r="54" spans="1:7" ht="16.5">
      <c r="C54" s="116" t="s">
        <v>102</v>
      </c>
      <c r="D54" s="229"/>
      <c r="E54" s="290" t="s">
        <v>103</v>
      </c>
      <c r="F54" s="229"/>
      <c r="G54" s="117"/>
    </row>
    <row r="55" spans="1:7" ht="16.5">
      <c r="C55" s="116" t="s">
        <v>104</v>
      </c>
      <c r="D55" s="229"/>
      <c r="E55" s="302" t="s">
        <v>105</v>
      </c>
      <c r="F55" s="229"/>
      <c r="G55" s="117"/>
    </row>
    <row r="56" spans="1:7" ht="17.25" thickBot="1">
      <c r="C56" s="90"/>
      <c r="D56" s="91"/>
      <c r="E56" s="92"/>
      <c r="F56" s="91"/>
      <c r="G56" s="93"/>
    </row>
    <row r="57" spans="1:7" s="115" customFormat="1" ht="17.25" thickBot="1">
      <c r="A57" s="97"/>
      <c r="B57" s="97"/>
      <c r="C57" s="332"/>
      <c r="D57" s="332"/>
      <c r="E57" s="332"/>
      <c r="F57" s="332"/>
      <c r="G57" s="332"/>
    </row>
    <row r="58" spans="1:7" s="6" customFormat="1" ht="16.5" thickBot="1">
      <c r="A58" s="181"/>
      <c r="B58" s="181"/>
      <c r="C58" s="333"/>
      <c r="D58" s="334"/>
      <c r="E58" s="334"/>
      <c r="F58" s="334"/>
      <c r="G58" s="335"/>
    </row>
    <row r="59" spans="1:7" s="6" customFormat="1" ht="16.5" thickBot="1">
      <c r="A59" s="181"/>
      <c r="B59" s="181"/>
      <c r="C59" s="333"/>
      <c r="D59" s="334"/>
      <c r="E59" s="334"/>
      <c r="F59" s="334"/>
      <c r="G59" s="335"/>
    </row>
    <row r="60" spans="1:7" s="6" customFormat="1" ht="16.5" thickBot="1">
      <c r="A60" s="181"/>
      <c r="B60" s="181"/>
      <c r="C60" s="336"/>
      <c r="D60" s="336"/>
      <c r="E60" s="336"/>
      <c r="F60" s="336"/>
      <c r="G60" s="336"/>
    </row>
    <row r="61" spans="1:7" s="6" customFormat="1" ht="18.75" customHeight="1">
      <c r="A61" s="181"/>
      <c r="B61" s="181"/>
      <c r="C61" s="337" t="s">
        <v>29</v>
      </c>
      <c r="D61" s="337"/>
      <c r="E61" s="337"/>
      <c r="F61" s="337"/>
      <c r="G61" s="337"/>
    </row>
    <row r="62" spans="1:7" s="6" customFormat="1" ht="15.75">
      <c r="A62" s="181"/>
      <c r="B62" s="181"/>
      <c r="C62" s="324" t="s">
        <v>30</v>
      </c>
      <c r="D62" s="324"/>
      <c r="E62" s="324"/>
      <c r="F62" s="324"/>
      <c r="G62" s="324"/>
    </row>
    <row r="63" spans="1:7" s="6" customFormat="1" ht="15.75">
      <c r="A63" s="181"/>
      <c r="B63" s="229" t="s">
        <v>31</v>
      </c>
      <c r="C63" s="339" t="s">
        <v>32</v>
      </c>
      <c r="D63" s="339"/>
      <c r="E63" s="339"/>
      <c r="F63" s="339"/>
      <c r="G63" s="339"/>
    </row>
    <row r="64" spans="1:7" ht="16.5">
      <c r="C64" s="153"/>
      <c r="D64" s="115"/>
      <c r="E64" s="153"/>
      <c r="F64" s="115"/>
      <c r="G64" s="115"/>
    </row>
    <row r="65" spans="3:7" ht="15" customHeight="1">
      <c r="C65" s="154"/>
      <c r="D65" s="154"/>
      <c r="E65" s="154"/>
      <c r="F65" s="154"/>
    </row>
    <row r="66" spans="3:7" ht="15" customHeight="1"/>
    <row r="67" spans="3:7" ht="16.5">
      <c r="C67" s="340"/>
      <c r="D67" s="340"/>
      <c r="E67" s="340"/>
      <c r="F67" s="340"/>
      <c r="G67" s="340"/>
    </row>
    <row r="68" spans="3:7" ht="16.5">
      <c r="C68" s="340"/>
      <c r="D68" s="340"/>
      <c r="E68" s="340"/>
      <c r="F68" s="340"/>
      <c r="G68" s="340"/>
    </row>
    <row r="69" spans="3:7" ht="18.75" customHeight="1">
      <c r="C69" s="340"/>
      <c r="D69" s="340"/>
      <c r="E69" s="340"/>
      <c r="F69" s="340"/>
      <c r="G69" s="340"/>
    </row>
    <row r="70" spans="3:7" ht="16.5">
      <c r="C70" s="340"/>
      <c r="D70" s="340"/>
      <c r="E70" s="340"/>
      <c r="F70" s="340"/>
      <c r="G70" s="340"/>
    </row>
    <row r="71" spans="3:7" ht="16.5">
      <c r="C71" s="154"/>
      <c r="D71" s="154"/>
      <c r="E71" s="154"/>
      <c r="F71" s="154"/>
    </row>
    <row r="72" spans="3:7" ht="16.5">
      <c r="C72" s="338"/>
      <c r="D72" s="338"/>
      <c r="E72" s="338"/>
    </row>
    <row r="73" spans="3:7" ht="16.5">
      <c r="C73" s="338"/>
      <c r="D73" s="338"/>
      <c r="E73" s="338"/>
    </row>
    <row r="74" spans="3:7" ht="16.5"/>
    <row r="75" spans="3:7" ht="16.5"/>
    <row r="76" spans="3:7" ht="16.5"/>
    <row r="77" spans="3:7" ht="16.5"/>
    <row r="78" spans="3:7" ht="16.5"/>
    <row r="79" spans="3:7" ht="16.5"/>
    <row r="80" spans="3:7" ht="16.5"/>
    <row r="81" ht="16.5"/>
    <row r="82" ht="16.5"/>
    <row r="83" ht="16.5"/>
    <row r="84" ht="16.5"/>
    <row r="85" ht="16.5"/>
    <row r="86" ht="16.5"/>
    <row r="87" ht="16.5"/>
    <row r="88" ht="16.5"/>
    <row r="89" ht="16.5"/>
    <row r="90" ht="16.5"/>
  </sheetData>
  <sheetProtection selectLockedCells="1"/>
  <dataConsolidate/>
  <mergeCells count="19">
    <mergeCell ref="C73:E73"/>
    <mergeCell ref="C63:G63"/>
    <mergeCell ref="C67:G67"/>
    <mergeCell ref="C68:G68"/>
    <mergeCell ref="C69:G69"/>
    <mergeCell ref="C70:G70"/>
    <mergeCell ref="C72:E72"/>
    <mergeCell ref="C62:G62"/>
    <mergeCell ref="C2:G2"/>
    <mergeCell ref="C3:G3"/>
    <mergeCell ref="C4:G4"/>
    <mergeCell ref="C5:G5"/>
    <mergeCell ref="C6:G6"/>
    <mergeCell ref="C7:G7"/>
    <mergeCell ref="C57:G57"/>
    <mergeCell ref="C58:G58"/>
    <mergeCell ref="C59:G59"/>
    <mergeCell ref="C60:G60"/>
    <mergeCell ref="C61:G61"/>
  </mergeCells>
  <dataValidations count="1">
    <dataValidation type="whole" showInputMessage="1" showErrorMessage="1" sqref="G56 E56 G21 D8:E13 E35:E36 E21" xr:uid="{00000000-0002-0000-0100-000000000000}">
      <formula1>999999</formula1>
      <formula2>99999999</formula2>
    </dataValidation>
  </dataValidations>
  <hyperlinks>
    <hyperlink ref="C44" r:id="rId1" display="Reporting currency (ISO-4217)" xr:uid="{00000000-0004-0000-0100-000000000000}"/>
    <hyperlink ref="C47" r:id="rId2" location="r4-7" display="Requisito EITI 4.7: Desglose" xr:uid="{00000000-0004-0000-0100-000001000000}"/>
    <hyperlink ref="C32" r:id="rId3" location="r7-2" display="Public debate (Requirement 7.1)" xr:uid="{00000000-0004-0000-0100-000003000000}"/>
    <hyperlink ref="E25" r:id="rId4" xr:uid="{00000000-0004-0000-0100-000004000000}"/>
    <hyperlink ref="E28" r:id="rId5" xr:uid="{00000000-0004-0000-0100-000005000000}"/>
    <hyperlink ref="E31" r:id="rId6" xr:uid="{00000000-0004-0000-0100-000006000000}"/>
    <hyperlink ref="E34" r:id="rId7" xr:uid="{00000000-0004-0000-0100-000007000000}"/>
    <hyperlink ref="E46" r:id="rId8" xr:uid="{00000000-0004-0000-0100-000008000000}"/>
    <hyperlink ref="E55" r:id="rId9" xr:uid="{00000000-0004-0000-0100-000009000000}"/>
  </hyperlinks>
  <pageMargins left="0.25" right="0.25" top="0.75" bottom="0.75" header="0.3" footer="0.3"/>
  <pageSetup paperSize="8" fitToHeight="0" orientation="landscape" horizontalDpi="2400" verticalDpi="2400" r:id="rId10"/>
  <headerFooter>
    <oddHeader>&amp;C&amp;G</oddHeader>
  </headerFooter>
  <legacyDrawingHF r:id="rId1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dimension ref="A1:S12"/>
  <sheetViews>
    <sheetView topLeftCell="C10" zoomScale="119" zoomScaleNormal="119" zoomScaleSheetLayoutView="70" zoomScalePageLayoutView="119" workbookViewId="0">
      <selection activeCell="H11" sqref="H11"/>
    </sheetView>
  </sheetViews>
  <sheetFormatPr defaultColWidth="10.5" defaultRowHeight="15.75"/>
  <cols>
    <col min="1" max="1" width="17.625" customWidth="1"/>
    <col min="2" max="2" width="44" customWidth="1"/>
    <col min="3" max="3" width="3" customWidth="1"/>
    <col min="4" max="4" width="25.625" customWidth="1"/>
    <col min="5" max="5" width="3" customWidth="1"/>
    <col min="6" max="6" width="36.125" customWidth="1"/>
    <col min="7" max="7" width="3" customWidth="1"/>
    <col min="8" max="8" width="25.625" customWidth="1"/>
    <col min="9" max="9" width="3"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6.25" customHeight="1">
      <c r="A1" s="2" t="s">
        <v>622</v>
      </c>
    </row>
    <row r="3" spans="1:19" s="34" customFormat="1" ht="157.5">
      <c r="A3" s="228" t="s">
        <v>623</v>
      </c>
      <c r="B3" s="51" t="s">
        <v>624</v>
      </c>
      <c r="D3" s="10" t="s">
        <v>155</v>
      </c>
      <c r="F3" s="52"/>
      <c r="H3" s="52"/>
      <c r="J3" s="190"/>
      <c r="L3" s="191"/>
      <c r="N3" s="191"/>
      <c r="P3" s="191"/>
      <c r="R3" s="191"/>
    </row>
    <row r="4" spans="1:19" s="33" customFormat="1" ht="19.5">
      <c r="A4" s="50"/>
      <c r="B4" s="42"/>
      <c r="D4" s="42"/>
      <c r="F4" s="42"/>
      <c r="H4" s="42"/>
      <c r="J4" s="43"/>
      <c r="L4" s="43"/>
    </row>
    <row r="5" spans="1:19" s="47" customFormat="1" ht="78">
      <c r="A5" s="45"/>
      <c r="B5" s="46" t="s">
        <v>110</v>
      </c>
      <c r="D5" s="82" t="s">
        <v>111</v>
      </c>
      <c r="E5" s="40"/>
      <c r="F5" s="82" t="s">
        <v>112</v>
      </c>
      <c r="G5" s="40"/>
      <c r="H5" s="82" t="s">
        <v>113</v>
      </c>
      <c r="J5" s="41" t="s">
        <v>157</v>
      </c>
      <c r="K5" s="40"/>
      <c r="L5" s="41" t="s">
        <v>158</v>
      </c>
      <c r="M5" s="40"/>
      <c r="N5" s="41" t="s">
        <v>116</v>
      </c>
      <c r="O5" s="40"/>
      <c r="P5" s="41" t="s">
        <v>117</v>
      </c>
      <c r="Q5" s="40"/>
      <c r="R5" s="41" t="s">
        <v>159</v>
      </c>
      <c r="S5" s="40"/>
    </row>
    <row r="6" spans="1:19" s="33" customFormat="1" ht="19.5">
      <c r="A6" s="50"/>
      <c r="B6" s="42"/>
      <c r="D6" s="42"/>
      <c r="F6" s="42"/>
      <c r="H6" s="42"/>
      <c r="J6" s="43"/>
      <c r="L6" s="43"/>
      <c r="N6" s="43"/>
      <c r="P6" s="43"/>
      <c r="R6" s="43"/>
    </row>
    <row r="7" spans="1:19" s="33" customFormat="1" ht="409.35" customHeight="1">
      <c r="A7" s="50"/>
      <c r="B7" s="70" t="s">
        <v>625</v>
      </c>
      <c r="D7" s="10" t="s">
        <v>59</v>
      </c>
      <c r="F7" s="10" t="s">
        <v>626</v>
      </c>
      <c r="H7" s="233" t="s">
        <v>627</v>
      </c>
      <c r="J7" s="346" t="s">
        <v>628</v>
      </c>
      <c r="L7" s="191"/>
      <c r="N7" s="191"/>
      <c r="P7" s="191"/>
      <c r="R7" s="191"/>
    </row>
    <row r="8" spans="1:19" s="33" customFormat="1" ht="124.35" customHeight="1">
      <c r="A8" s="50"/>
      <c r="B8" s="48" t="s">
        <v>629</v>
      </c>
      <c r="D8" s="10" t="s">
        <v>59</v>
      </c>
      <c r="F8" s="10" t="s">
        <v>630</v>
      </c>
      <c r="H8" s="233" t="s">
        <v>631</v>
      </c>
      <c r="J8" s="347"/>
      <c r="L8" s="191"/>
      <c r="N8" s="191"/>
      <c r="P8" s="191"/>
      <c r="R8" s="191"/>
    </row>
    <row r="9" spans="1:19" s="33" customFormat="1" ht="122.45" customHeight="1">
      <c r="A9" s="50"/>
      <c r="B9" s="48" t="s">
        <v>632</v>
      </c>
      <c r="D9" s="10" t="s">
        <v>59</v>
      </c>
      <c r="F9" s="10" t="s">
        <v>633</v>
      </c>
      <c r="H9" s="233" t="s">
        <v>631</v>
      </c>
      <c r="J9" s="347"/>
      <c r="L9" s="191"/>
      <c r="N9" s="191"/>
      <c r="P9" s="191"/>
      <c r="R9" s="191"/>
    </row>
    <row r="10" spans="1:19" s="33" customFormat="1" ht="122.45" customHeight="1">
      <c r="A10" s="50"/>
      <c r="B10" s="48" t="s">
        <v>634</v>
      </c>
      <c r="D10" s="10" t="s">
        <v>59</v>
      </c>
      <c r="F10" s="10" t="s">
        <v>635</v>
      </c>
      <c r="H10" s="233" t="s">
        <v>631</v>
      </c>
      <c r="J10" s="347"/>
      <c r="L10" s="191"/>
      <c r="N10" s="191"/>
      <c r="P10" s="191"/>
      <c r="R10" s="191"/>
    </row>
    <row r="11" spans="1:19" s="33" customFormat="1" ht="132" customHeight="1">
      <c r="A11" s="50"/>
      <c r="B11" s="48" t="s">
        <v>636</v>
      </c>
      <c r="D11" s="10" t="s">
        <v>86</v>
      </c>
      <c r="F11" s="10" t="s">
        <v>637</v>
      </c>
      <c r="H11" s="233" t="s">
        <v>631</v>
      </c>
      <c r="J11" s="348"/>
      <c r="L11" s="191"/>
      <c r="N11" s="191"/>
      <c r="P11" s="191"/>
      <c r="R11" s="191"/>
    </row>
    <row r="12" spans="1:19" s="11" customFormat="1" ht="31.5">
      <c r="A12" s="55"/>
      <c r="B12" s="70" t="s">
        <v>638</v>
      </c>
      <c r="D12" s="179"/>
    </row>
  </sheetData>
  <mergeCells count="1">
    <mergeCell ref="J7:J11"/>
  </mergeCells>
  <pageMargins left="0.7" right="0.7" top="0.75" bottom="0.75" header="0.3" footer="0.3"/>
  <pageSetup paperSize="8" orientation="landscape" horizontalDpi="1200" verticalDpi="1200" r:id="rId1"/>
  <headerFooter>
    <oddHeader>&amp;C&amp;G</oddHead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S10"/>
  <sheetViews>
    <sheetView topLeftCell="B8" zoomScale="116" zoomScaleNormal="116" zoomScalePageLayoutView="116" workbookViewId="0">
      <selection activeCell="F9" sqref="F9"/>
    </sheetView>
  </sheetViews>
  <sheetFormatPr defaultColWidth="10.5" defaultRowHeight="15.75"/>
  <cols>
    <col min="1" max="1" width="17.5" customWidth="1"/>
    <col min="2" max="2" width="38" customWidth="1"/>
    <col min="3" max="3" width="3.125" customWidth="1"/>
    <col min="4" max="4" width="26" customWidth="1"/>
    <col min="5" max="5" width="3.125" customWidth="1"/>
    <col min="6" max="6" width="26" customWidth="1"/>
    <col min="7" max="7" width="3.125" customWidth="1"/>
    <col min="8" max="8" width="26" customWidth="1"/>
    <col min="9" max="9" width="3.125"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6.25">
      <c r="A1" s="2" t="s">
        <v>639</v>
      </c>
    </row>
    <row r="3" spans="1:19" s="34" customFormat="1" ht="110.25">
      <c r="A3" s="228" t="s">
        <v>640</v>
      </c>
      <c r="B3" s="51" t="s">
        <v>641</v>
      </c>
      <c r="D3" s="10" t="s">
        <v>109</v>
      </c>
      <c r="F3" s="52"/>
      <c r="H3" s="52"/>
      <c r="J3" s="190"/>
      <c r="L3" s="191"/>
      <c r="N3" s="191"/>
      <c r="P3" s="191"/>
      <c r="R3" s="191"/>
    </row>
    <row r="4" spans="1:19" s="33" customFormat="1" ht="19.5">
      <c r="A4" s="50"/>
      <c r="B4" s="42"/>
      <c r="D4" s="42"/>
      <c r="F4" s="42"/>
      <c r="H4" s="42"/>
      <c r="J4" s="43"/>
      <c r="L4" s="43"/>
    </row>
    <row r="5" spans="1:19" s="47" customFormat="1" ht="78">
      <c r="A5" s="45"/>
      <c r="B5" s="46" t="s">
        <v>110</v>
      </c>
      <c r="D5" s="82" t="s">
        <v>111</v>
      </c>
      <c r="E5" s="40"/>
      <c r="F5" s="82" t="s">
        <v>112</v>
      </c>
      <c r="G5" s="40"/>
      <c r="H5" s="82" t="s">
        <v>113</v>
      </c>
      <c r="J5" s="41" t="s">
        <v>157</v>
      </c>
      <c r="K5" s="40"/>
      <c r="L5" s="41" t="s">
        <v>158</v>
      </c>
      <c r="M5" s="40"/>
      <c r="N5" s="41" t="s">
        <v>116</v>
      </c>
      <c r="O5" s="40"/>
      <c r="P5" s="41" t="s">
        <v>117</v>
      </c>
      <c r="Q5" s="40"/>
      <c r="R5" s="41" t="s">
        <v>159</v>
      </c>
      <c r="S5" s="40"/>
    </row>
    <row r="6" spans="1:19" s="33" customFormat="1" ht="19.5">
      <c r="A6" s="50"/>
      <c r="B6" s="42"/>
      <c r="D6" s="42"/>
      <c r="F6" s="42"/>
      <c r="H6" s="42"/>
      <c r="J6" s="43"/>
      <c r="L6" s="43"/>
      <c r="N6" s="43"/>
      <c r="P6" s="43"/>
      <c r="R6" s="43"/>
    </row>
    <row r="7" spans="1:19" s="9" customFormat="1" ht="114" customHeight="1">
      <c r="A7" s="197"/>
      <c r="B7" s="70" t="s">
        <v>642</v>
      </c>
      <c r="C7" s="192"/>
      <c r="D7" s="10" t="s">
        <v>643</v>
      </c>
      <c r="E7" s="217"/>
      <c r="F7" s="10" t="s">
        <v>644</v>
      </c>
      <c r="G7" s="33"/>
      <c r="H7" s="10"/>
      <c r="I7" s="33"/>
      <c r="J7" s="346"/>
      <c r="K7" s="33"/>
      <c r="L7" s="191"/>
      <c r="M7" s="33"/>
      <c r="N7" s="191"/>
      <c r="O7" s="33"/>
      <c r="P7" s="191"/>
      <c r="Q7" s="33"/>
      <c r="R7" s="191"/>
      <c r="S7" s="33"/>
    </row>
    <row r="8" spans="1:19" s="72" customFormat="1" ht="126">
      <c r="A8" s="218"/>
      <c r="B8" s="70" t="s">
        <v>645</v>
      </c>
      <c r="C8" s="217"/>
      <c r="D8" s="10" t="s">
        <v>59</v>
      </c>
      <c r="E8" s="217"/>
      <c r="F8" s="10" t="s">
        <v>646</v>
      </c>
      <c r="G8" s="217"/>
      <c r="H8" s="10" t="str">
        <f>IF(F8=[3]Lists!$K$4,"&lt; Input URL to data source &gt;",IF(F8=[3]Lists!$K$5,"&lt; Reference section in EITI Report or URL &gt;",IF(F8=[3]Lists!$K$6,"&lt; Reference evidence of non-applicability &gt;","")))</f>
        <v/>
      </c>
      <c r="I8" s="217"/>
      <c r="J8" s="347"/>
      <c r="K8" s="73"/>
      <c r="L8" s="191"/>
      <c r="M8" s="73"/>
      <c r="N8" s="191"/>
      <c r="O8" s="73"/>
      <c r="P8" s="191"/>
      <c r="Q8" s="73"/>
      <c r="R8" s="191"/>
      <c r="S8" s="217"/>
    </row>
    <row r="9" spans="1:19" s="72" customFormat="1" ht="120" customHeight="1">
      <c r="A9" s="218"/>
      <c r="B9" s="219" t="s">
        <v>647</v>
      </c>
      <c r="C9" s="217"/>
      <c r="D9" s="10" t="s">
        <v>59</v>
      </c>
      <c r="E9" s="217"/>
      <c r="F9" s="10" t="s">
        <v>648</v>
      </c>
      <c r="G9" s="217"/>
      <c r="H9" s="10" t="str">
        <f>IF(F9=[3]Lists!$K$4,"&lt; Input URL to data source &gt;",IF(F9=[3]Lists!$K$5,"&lt; Reference section in EITI Report or URL &gt;",IF(F9=[3]Lists!$K$6,"&lt; Reference evidence of non-applicability &gt;","")))</f>
        <v/>
      </c>
      <c r="I9" s="217"/>
      <c r="J9" s="348"/>
      <c r="K9" s="73"/>
      <c r="L9" s="191"/>
      <c r="M9" s="73"/>
      <c r="N9" s="191"/>
      <c r="O9" s="73"/>
      <c r="P9" s="191"/>
      <c r="Q9" s="73"/>
      <c r="R9" s="191"/>
      <c r="S9" s="217"/>
    </row>
    <row r="10" spans="1:19" s="11" customFormat="1">
      <c r="A10" s="55"/>
    </row>
  </sheetData>
  <mergeCells count="1">
    <mergeCell ref="J7:J9"/>
  </mergeCells>
  <phoneticPr fontId="60" type="noConversion"/>
  <pageMargins left="0.7" right="0.7" top="0.75" bottom="0.75" header="0.3" footer="0.3"/>
  <pageSetup paperSize="8" orientation="landscape" horizontalDpi="1200" verticalDpi="1200" r:id="rId1"/>
  <headerFooter>
    <oddHeader>&amp;C&amp;G</oddHead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S26"/>
  <sheetViews>
    <sheetView topLeftCell="B6" zoomScale="116" zoomScaleNormal="116" zoomScalePageLayoutView="116" workbookViewId="0">
      <selection activeCell="H6" sqref="H6"/>
    </sheetView>
  </sheetViews>
  <sheetFormatPr defaultColWidth="10.5" defaultRowHeight="15.75"/>
  <cols>
    <col min="1" max="1" width="22" customWidth="1"/>
    <col min="2" max="2" width="45.5" customWidth="1"/>
    <col min="3" max="3" width="3" customWidth="1"/>
    <col min="4" max="4" width="24.5" customWidth="1"/>
    <col min="5" max="5" width="3" customWidth="1"/>
    <col min="6" max="6" width="24.5" customWidth="1"/>
    <col min="7" max="7" width="3" customWidth="1"/>
    <col min="8" max="8" width="28.875" customWidth="1"/>
    <col min="9" max="9" width="3"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6.25" customHeight="1">
      <c r="A1" s="2" t="s">
        <v>649</v>
      </c>
    </row>
    <row r="3" spans="1:19" s="34" customFormat="1" ht="173.25">
      <c r="A3" s="228" t="s">
        <v>650</v>
      </c>
      <c r="B3" s="51" t="s">
        <v>651</v>
      </c>
      <c r="D3" s="10" t="s">
        <v>155</v>
      </c>
      <c r="F3" s="52"/>
      <c r="H3" s="52"/>
      <c r="J3" s="190"/>
      <c r="L3" s="191"/>
      <c r="N3" s="191"/>
      <c r="P3" s="191"/>
      <c r="R3" s="191"/>
    </row>
    <row r="4" spans="1:19" s="33" customFormat="1" ht="19.5">
      <c r="A4" s="50"/>
      <c r="B4" s="42"/>
      <c r="D4" s="42"/>
      <c r="F4" s="42"/>
      <c r="H4" s="42"/>
      <c r="J4" s="43"/>
      <c r="L4" s="43"/>
    </row>
    <row r="5" spans="1:19" s="47" customFormat="1" ht="78">
      <c r="A5" s="45"/>
      <c r="B5" s="46" t="s">
        <v>110</v>
      </c>
      <c r="D5" s="82" t="s">
        <v>111</v>
      </c>
      <c r="E5" s="40"/>
      <c r="F5" s="82" t="s">
        <v>112</v>
      </c>
      <c r="G5" s="40"/>
      <c r="H5" s="82" t="s">
        <v>113</v>
      </c>
      <c r="J5" s="41" t="s">
        <v>157</v>
      </c>
      <c r="K5" s="40"/>
      <c r="L5" s="41" t="s">
        <v>158</v>
      </c>
      <c r="M5" s="40"/>
      <c r="N5" s="41" t="s">
        <v>116</v>
      </c>
      <c r="O5" s="40"/>
      <c r="P5" s="41" t="s">
        <v>117</v>
      </c>
      <c r="Q5" s="40"/>
      <c r="R5" s="41" t="s">
        <v>159</v>
      </c>
      <c r="S5" s="40"/>
    </row>
    <row r="6" spans="1:19" s="33" customFormat="1" ht="19.5">
      <c r="A6" s="50"/>
      <c r="B6" s="42"/>
      <c r="D6" s="42"/>
      <c r="F6" s="42"/>
      <c r="H6" s="42"/>
      <c r="J6" s="43"/>
      <c r="L6" s="43"/>
      <c r="N6" s="43"/>
      <c r="P6" s="43"/>
      <c r="R6" s="43"/>
    </row>
    <row r="7" spans="1:19" s="9" customFormat="1" ht="157.5">
      <c r="A7" s="197"/>
      <c r="B7" s="74" t="s">
        <v>652</v>
      </c>
      <c r="C7" s="192"/>
      <c r="D7" s="10" t="s">
        <v>127</v>
      </c>
      <c r="E7" s="192"/>
      <c r="F7" s="10" t="s">
        <v>653</v>
      </c>
      <c r="G7" s="33"/>
      <c r="H7" s="10" t="s">
        <v>654</v>
      </c>
      <c r="I7" s="33"/>
      <c r="J7" s="346"/>
      <c r="K7" s="33"/>
      <c r="L7" s="191"/>
      <c r="M7" s="33"/>
      <c r="N7" s="191"/>
      <c r="O7" s="33"/>
      <c r="P7" s="191"/>
      <c r="Q7" s="33"/>
      <c r="R7" s="191"/>
      <c r="S7" s="33"/>
    </row>
    <row r="8" spans="1:19" s="9" customFormat="1" ht="110.25">
      <c r="A8" s="197"/>
      <c r="B8" s="74" t="s">
        <v>655</v>
      </c>
      <c r="C8" s="192"/>
      <c r="D8" s="10" t="s">
        <v>127</v>
      </c>
      <c r="E8" s="192"/>
      <c r="F8" s="323" t="s">
        <v>656</v>
      </c>
      <c r="G8" s="34"/>
      <c r="H8" s="10" t="s">
        <v>657</v>
      </c>
      <c r="I8" s="34"/>
      <c r="J8" s="347"/>
      <c r="K8" s="34"/>
      <c r="L8" s="191"/>
      <c r="M8" s="34"/>
      <c r="N8" s="191"/>
      <c r="O8" s="34"/>
      <c r="P8" s="191"/>
      <c r="Q8" s="34"/>
      <c r="R8" s="191"/>
      <c r="S8" s="34"/>
    </row>
    <row r="9" spans="1:19" s="9" customFormat="1" ht="110.25">
      <c r="A9" s="197"/>
      <c r="B9" s="74" t="s">
        <v>658</v>
      </c>
      <c r="C9" s="192"/>
      <c r="D9" s="10" t="s">
        <v>127</v>
      </c>
      <c r="E9" s="192"/>
      <c r="F9" s="323" t="s">
        <v>656</v>
      </c>
      <c r="G9" s="33"/>
      <c r="H9" s="10" t="s">
        <v>659</v>
      </c>
      <c r="I9" s="33"/>
      <c r="J9" s="347"/>
      <c r="K9" s="33"/>
      <c r="L9" s="191"/>
      <c r="M9" s="33"/>
      <c r="N9" s="191"/>
      <c r="O9" s="33"/>
      <c r="P9" s="191"/>
      <c r="Q9" s="33"/>
      <c r="R9" s="191"/>
      <c r="S9" s="33"/>
    </row>
    <row r="10" spans="1:19" s="9" customFormat="1" ht="110.25">
      <c r="A10" s="197"/>
      <c r="B10" s="74" t="s">
        <v>660</v>
      </c>
      <c r="C10" s="192"/>
      <c r="D10" s="10" t="s">
        <v>127</v>
      </c>
      <c r="E10" s="192"/>
      <c r="F10" s="323" t="s">
        <v>656</v>
      </c>
      <c r="G10" s="34"/>
      <c r="H10" s="10" t="s">
        <v>661</v>
      </c>
      <c r="I10" s="34"/>
      <c r="J10" s="347"/>
      <c r="K10" s="34"/>
      <c r="L10" s="191"/>
      <c r="M10" s="34"/>
      <c r="N10" s="191"/>
      <c r="O10" s="34"/>
      <c r="P10" s="191"/>
      <c r="Q10" s="34"/>
      <c r="R10" s="191"/>
      <c r="S10" s="34"/>
    </row>
    <row r="11" spans="1:19" s="9" customFormat="1" ht="110.25">
      <c r="A11" s="197"/>
      <c r="B11" s="74" t="s">
        <v>662</v>
      </c>
      <c r="C11" s="192"/>
      <c r="D11" s="10" t="s">
        <v>127</v>
      </c>
      <c r="E11" s="192"/>
      <c r="F11" s="323" t="s">
        <v>656</v>
      </c>
      <c r="G11" s="33"/>
      <c r="H11" s="10" t="s">
        <v>663</v>
      </c>
      <c r="I11" s="33"/>
      <c r="J11" s="347"/>
      <c r="K11" s="33"/>
      <c r="L11" s="191"/>
      <c r="M11" s="33"/>
      <c r="N11" s="191"/>
      <c r="O11" s="33"/>
      <c r="P11" s="191"/>
      <c r="Q11" s="33"/>
      <c r="R11" s="191"/>
      <c r="S11" s="33"/>
    </row>
    <row r="12" spans="1:19" s="9" customFormat="1" ht="110.25">
      <c r="A12" s="197"/>
      <c r="B12" s="74" t="s">
        <v>664</v>
      </c>
      <c r="C12" s="192"/>
      <c r="D12" s="10" t="s">
        <v>127</v>
      </c>
      <c r="E12" s="192"/>
      <c r="F12" s="323" t="s">
        <v>656</v>
      </c>
      <c r="G12" s="35"/>
      <c r="H12" s="10" t="s">
        <v>665</v>
      </c>
      <c r="I12" s="35"/>
      <c r="J12" s="347"/>
      <c r="K12" s="35"/>
      <c r="L12" s="191"/>
      <c r="M12" s="35"/>
      <c r="N12" s="191"/>
      <c r="O12" s="35"/>
      <c r="P12" s="191"/>
      <c r="Q12" s="35"/>
      <c r="R12" s="191"/>
      <c r="S12" s="35"/>
    </row>
    <row r="13" spans="1:19" s="65" customFormat="1" ht="110.25">
      <c r="A13" s="214"/>
      <c r="B13" s="76" t="s">
        <v>666</v>
      </c>
      <c r="C13" s="215"/>
      <c r="D13" s="10" t="s">
        <v>59</v>
      </c>
      <c r="E13" s="215"/>
      <c r="F13" s="67"/>
      <c r="G13" s="68"/>
      <c r="H13" s="10" t="s">
        <v>667</v>
      </c>
      <c r="I13" s="68"/>
      <c r="J13" s="347"/>
      <c r="K13" s="68"/>
      <c r="L13" s="216"/>
      <c r="M13" s="68"/>
      <c r="N13" s="216"/>
      <c r="O13" s="68"/>
      <c r="P13" s="216"/>
      <c r="Q13" s="68"/>
      <c r="R13" s="216"/>
      <c r="S13" s="68"/>
    </row>
    <row r="14" spans="1:19" s="65" customFormat="1" ht="31.5">
      <c r="A14" s="214"/>
      <c r="B14" s="54" t="s">
        <v>668</v>
      </c>
      <c r="C14" s="215"/>
      <c r="D14" s="10" t="s">
        <v>59</v>
      </c>
      <c r="E14" s="215"/>
      <c r="F14" s="67"/>
      <c r="G14" s="68"/>
      <c r="H14" s="10"/>
      <c r="I14" s="68"/>
      <c r="J14" s="347"/>
      <c r="K14" s="68"/>
      <c r="L14" s="216"/>
      <c r="M14" s="68"/>
      <c r="N14" s="216"/>
      <c r="O14" s="68"/>
      <c r="P14" s="216"/>
      <c r="Q14" s="68"/>
      <c r="R14" s="216"/>
      <c r="S14" s="68"/>
    </row>
    <row r="15" spans="1:19" s="65" customFormat="1" ht="110.25">
      <c r="A15" s="214"/>
      <c r="B15" s="54" t="s">
        <v>669</v>
      </c>
      <c r="C15" s="215"/>
      <c r="D15" s="10" t="s">
        <v>59</v>
      </c>
      <c r="E15" s="215"/>
      <c r="F15" s="67"/>
      <c r="G15" s="68"/>
      <c r="H15" s="10" t="s">
        <v>670</v>
      </c>
      <c r="I15" s="68"/>
      <c r="J15" s="347"/>
      <c r="K15" s="68"/>
      <c r="L15" s="216"/>
      <c r="M15" s="68"/>
      <c r="N15" s="216"/>
      <c r="O15" s="68"/>
      <c r="P15" s="216"/>
      <c r="Q15" s="68"/>
      <c r="R15" s="216"/>
      <c r="S15" s="68"/>
    </row>
    <row r="16" spans="1:19" s="65" customFormat="1" ht="110.25">
      <c r="A16" s="214"/>
      <c r="B16" s="54" t="s">
        <v>671</v>
      </c>
      <c r="C16" s="215"/>
      <c r="D16" s="10" t="s">
        <v>59</v>
      </c>
      <c r="E16" s="215"/>
      <c r="F16" s="67"/>
      <c r="G16" s="68"/>
      <c r="H16" s="10" t="s">
        <v>672</v>
      </c>
      <c r="I16" s="68"/>
      <c r="J16" s="347"/>
      <c r="K16" s="68"/>
      <c r="L16" s="216"/>
      <c r="M16" s="68"/>
      <c r="N16" s="216"/>
      <c r="O16" s="68"/>
      <c r="P16" s="216"/>
      <c r="Q16" s="68"/>
      <c r="R16" s="216"/>
      <c r="S16" s="68"/>
    </row>
    <row r="17" spans="1:19" s="65" customFormat="1" ht="110.25">
      <c r="A17" s="214"/>
      <c r="B17" s="54" t="s">
        <v>673</v>
      </c>
      <c r="C17" s="215"/>
      <c r="D17" s="10" t="s">
        <v>59</v>
      </c>
      <c r="E17" s="215"/>
      <c r="F17" s="67"/>
      <c r="G17" s="68"/>
      <c r="H17" s="10" t="s">
        <v>674</v>
      </c>
      <c r="I17" s="68"/>
      <c r="J17" s="347"/>
      <c r="K17" s="68"/>
      <c r="L17" s="216"/>
      <c r="M17" s="68"/>
      <c r="N17" s="216"/>
      <c r="O17" s="68"/>
      <c r="P17" s="216"/>
      <c r="Q17" s="68"/>
      <c r="R17" s="216"/>
      <c r="S17" s="68"/>
    </row>
    <row r="18" spans="1:19" s="65" customFormat="1" ht="78.75">
      <c r="A18" s="214"/>
      <c r="B18" s="54" t="s">
        <v>675</v>
      </c>
      <c r="C18" s="215"/>
      <c r="D18" s="10" t="s">
        <v>306</v>
      </c>
      <c r="E18" s="215"/>
      <c r="F18" s="67"/>
      <c r="G18" s="68"/>
      <c r="H18" s="233"/>
      <c r="I18" s="68"/>
      <c r="J18" s="347"/>
      <c r="K18" s="68"/>
      <c r="L18" s="216"/>
      <c r="M18" s="68"/>
      <c r="N18" s="216"/>
      <c r="O18" s="68"/>
      <c r="P18" s="216"/>
      <c r="Q18" s="68"/>
      <c r="R18" s="216"/>
      <c r="S18" s="68"/>
    </row>
    <row r="19" spans="1:19" s="65" customFormat="1" ht="63">
      <c r="A19" s="214"/>
      <c r="B19" s="54" t="s">
        <v>676</v>
      </c>
      <c r="C19" s="215"/>
      <c r="D19" s="10" t="s">
        <v>59</v>
      </c>
      <c r="E19" s="215"/>
      <c r="F19" s="67"/>
      <c r="G19" s="68"/>
      <c r="H19" s="233" t="s">
        <v>677</v>
      </c>
      <c r="I19" s="68"/>
      <c r="J19" s="347"/>
      <c r="K19" s="68"/>
      <c r="L19" s="216"/>
      <c r="M19" s="68"/>
      <c r="N19" s="216"/>
      <c r="O19" s="68"/>
      <c r="P19" s="216"/>
      <c r="Q19" s="68"/>
      <c r="R19" s="216"/>
      <c r="S19" s="68"/>
    </row>
    <row r="20" spans="1:19" s="65" customFormat="1" ht="78.75">
      <c r="A20" s="214"/>
      <c r="B20" s="54" t="s">
        <v>678</v>
      </c>
      <c r="C20" s="215"/>
      <c r="D20" s="10" t="s">
        <v>59</v>
      </c>
      <c r="E20" s="215"/>
      <c r="F20" s="252" t="s">
        <v>679</v>
      </c>
      <c r="G20" s="68"/>
      <c r="H20" s="67" t="s">
        <v>680</v>
      </c>
      <c r="I20" s="68"/>
      <c r="J20" s="347"/>
      <c r="K20" s="68"/>
      <c r="L20" s="216"/>
      <c r="M20" s="68"/>
      <c r="N20" s="216"/>
      <c r="O20" s="68"/>
      <c r="P20" s="216"/>
      <c r="Q20" s="68"/>
      <c r="R20" s="216"/>
      <c r="S20" s="68"/>
    </row>
    <row r="21" spans="1:19" s="65" customFormat="1" ht="63">
      <c r="A21" s="214"/>
      <c r="B21" s="76" t="s">
        <v>681</v>
      </c>
      <c r="C21" s="215"/>
      <c r="D21" s="10" t="s">
        <v>306</v>
      </c>
      <c r="E21" s="215"/>
      <c r="F21" s="67"/>
      <c r="G21" s="68"/>
      <c r="H21" s="67"/>
      <c r="I21" s="68"/>
      <c r="J21" s="347"/>
      <c r="K21" s="68"/>
      <c r="L21" s="216"/>
      <c r="M21" s="68"/>
      <c r="N21" s="216"/>
      <c r="O21" s="68"/>
      <c r="P21" s="216"/>
      <c r="Q21" s="68"/>
      <c r="R21" s="216"/>
      <c r="S21" s="68"/>
    </row>
    <row r="22" spans="1:19" s="65" customFormat="1" ht="47.25">
      <c r="A22" s="214"/>
      <c r="B22" s="54" t="s">
        <v>682</v>
      </c>
      <c r="C22" s="215"/>
      <c r="D22" s="10" t="s">
        <v>306</v>
      </c>
      <c r="E22" s="215"/>
      <c r="F22" s="67"/>
      <c r="G22" s="68"/>
      <c r="H22" s="67"/>
      <c r="I22" s="68"/>
      <c r="J22" s="347"/>
      <c r="K22" s="68"/>
      <c r="L22" s="216"/>
      <c r="M22" s="68"/>
      <c r="N22" s="216"/>
      <c r="O22" s="68"/>
      <c r="P22" s="216"/>
      <c r="Q22" s="68"/>
      <c r="R22" s="216"/>
      <c r="S22" s="68"/>
    </row>
    <row r="23" spans="1:19" s="65" customFormat="1" ht="31.5">
      <c r="A23" s="214"/>
      <c r="B23" s="54" t="s">
        <v>683</v>
      </c>
      <c r="C23" s="215"/>
      <c r="D23" s="10" t="s">
        <v>306</v>
      </c>
      <c r="E23" s="215"/>
      <c r="F23" s="67"/>
      <c r="G23" s="68"/>
      <c r="H23" s="67"/>
      <c r="I23" s="68"/>
      <c r="J23" s="347"/>
      <c r="K23" s="68"/>
      <c r="L23" s="216"/>
      <c r="M23" s="68"/>
      <c r="N23" s="216"/>
      <c r="O23" s="68"/>
      <c r="P23" s="216"/>
      <c r="Q23" s="68"/>
      <c r="R23" s="216"/>
      <c r="S23" s="68"/>
    </row>
    <row r="24" spans="1:19" s="65" customFormat="1" ht="47.25">
      <c r="A24" s="214"/>
      <c r="B24" s="54" t="s">
        <v>684</v>
      </c>
      <c r="C24" s="215"/>
      <c r="D24" s="10" t="s">
        <v>306</v>
      </c>
      <c r="E24" s="215"/>
      <c r="F24" s="67"/>
      <c r="G24" s="68"/>
      <c r="H24" s="67"/>
      <c r="I24" s="68"/>
      <c r="J24" s="347"/>
      <c r="K24" s="68"/>
      <c r="L24" s="216"/>
      <c r="M24" s="68"/>
      <c r="N24" s="216"/>
      <c r="O24" s="68"/>
      <c r="P24" s="216"/>
      <c r="Q24" s="68"/>
      <c r="R24" s="216"/>
      <c r="S24" s="68"/>
    </row>
    <row r="25" spans="1:19" s="65" customFormat="1" ht="31.5">
      <c r="A25" s="214"/>
      <c r="B25" s="54" t="s">
        <v>685</v>
      </c>
      <c r="C25" s="215"/>
      <c r="D25" s="10" t="s">
        <v>306</v>
      </c>
      <c r="E25" s="215"/>
      <c r="F25" s="67"/>
      <c r="G25" s="68"/>
      <c r="H25" s="67"/>
      <c r="I25" s="68"/>
      <c r="J25" s="348"/>
      <c r="K25" s="68"/>
      <c r="L25" s="216"/>
      <c r="M25" s="68"/>
      <c r="N25" s="216"/>
      <c r="O25" s="68"/>
      <c r="P25" s="216"/>
      <c r="Q25" s="68"/>
      <c r="R25" s="216"/>
      <c r="S25" s="68"/>
    </row>
    <row r="26" spans="1:19" s="11" customFormat="1">
      <c r="A26" s="55"/>
      <c r="B26" s="75"/>
    </row>
  </sheetData>
  <mergeCells count="1">
    <mergeCell ref="J7:J25"/>
  </mergeCells>
  <phoneticPr fontId="60" type="noConversion"/>
  <hyperlinks>
    <hyperlink ref="F8" r:id="rId1" display="https://eiticolombia.gov.co/es/informes-eiti/" xr:uid="{00000000-0004-0000-1600-000000000000}"/>
    <hyperlink ref="F9:F12" r:id="rId2" display="https://eiticolombia.gov.co/es/informes-eiti/" xr:uid="{00000000-0004-0000-1600-000001000000}"/>
    <hyperlink ref="F20" r:id="rId3" display="https://eiticolombia.gov.co/es/la-iniciativa/" xr:uid="{00000000-0004-0000-1600-000002000000}"/>
  </hyperlinks>
  <pageMargins left="0.7" right="0.7" top="0.75" bottom="0.75" header="0.3" footer="0.3"/>
  <pageSetup paperSize="8" orientation="landscape" horizontalDpi="1200" verticalDpi="1200" r:id="rId4"/>
  <headerFooter>
    <oddHeader>&amp;C&amp;G</oddHeader>
  </headerFooter>
  <legacyDrawingHF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S15"/>
  <sheetViews>
    <sheetView topLeftCell="B6" zoomScale="114" zoomScaleNormal="114" zoomScalePageLayoutView="114" workbookViewId="0">
      <selection activeCell="H7" sqref="H7"/>
    </sheetView>
  </sheetViews>
  <sheetFormatPr defaultColWidth="10.5" defaultRowHeight="15.75"/>
  <cols>
    <col min="1" max="1" width="16" customWidth="1"/>
    <col min="2" max="2" width="46.125" customWidth="1"/>
    <col min="3" max="3" width="3.125" customWidth="1"/>
    <col min="4" max="4" width="25.625" customWidth="1"/>
    <col min="5" max="5" width="3.125" customWidth="1"/>
    <col min="6" max="6" width="37.125" customWidth="1"/>
    <col min="7" max="7" width="3.125" customWidth="1"/>
    <col min="8" max="8" width="25.625" customWidth="1"/>
    <col min="9" max="9" width="3.125"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6.25">
      <c r="A1" s="2" t="s">
        <v>686</v>
      </c>
    </row>
    <row r="3" spans="1:19" s="34" customFormat="1" ht="94.5">
      <c r="A3" s="228" t="s">
        <v>687</v>
      </c>
      <c r="B3" s="51" t="s">
        <v>688</v>
      </c>
      <c r="D3" s="10" t="s">
        <v>155</v>
      </c>
      <c r="F3" s="52"/>
      <c r="H3" s="52"/>
      <c r="J3" s="190"/>
      <c r="L3" s="191"/>
      <c r="N3" s="191"/>
      <c r="P3" s="191"/>
      <c r="R3" s="191"/>
    </row>
    <row r="4" spans="1:19" s="33" customFormat="1" ht="19.5">
      <c r="A4" s="50"/>
      <c r="B4" s="42"/>
      <c r="D4" s="42"/>
      <c r="F4" s="42"/>
      <c r="H4" s="42"/>
      <c r="J4" s="43"/>
      <c r="L4" s="43"/>
    </row>
    <row r="5" spans="1:19" s="47" customFormat="1" ht="78">
      <c r="A5" s="45"/>
      <c r="B5" s="46" t="s">
        <v>110</v>
      </c>
      <c r="D5" s="82" t="s">
        <v>111</v>
      </c>
      <c r="E5" s="40"/>
      <c r="F5" s="82" t="s">
        <v>112</v>
      </c>
      <c r="G5" s="40"/>
      <c r="H5" s="82" t="s">
        <v>113</v>
      </c>
      <c r="J5" s="41" t="s">
        <v>157</v>
      </c>
      <c r="K5" s="40"/>
      <c r="L5" s="41" t="s">
        <v>158</v>
      </c>
      <c r="M5" s="40"/>
      <c r="N5" s="41" t="s">
        <v>116</v>
      </c>
      <c r="O5" s="40"/>
      <c r="P5" s="41" t="s">
        <v>117</v>
      </c>
      <c r="Q5" s="40"/>
      <c r="R5" s="41" t="s">
        <v>159</v>
      </c>
      <c r="S5" s="40"/>
    </row>
    <row r="6" spans="1:19" s="33" customFormat="1" ht="19.5">
      <c r="A6" s="50"/>
      <c r="B6" s="42"/>
      <c r="D6" s="42"/>
      <c r="F6" s="42"/>
      <c r="H6" s="42"/>
      <c r="J6" s="43"/>
      <c r="L6" s="43"/>
      <c r="N6" s="43"/>
      <c r="P6" s="43"/>
      <c r="R6" s="43"/>
    </row>
    <row r="7" spans="1:19" s="9" customFormat="1" ht="126">
      <c r="A7" s="197"/>
      <c r="B7" s="48" t="s">
        <v>689</v>
      </c>
      <c r="C7" s="192"/>
      <c r="D7" s="10" t="s">
        <v>127</v>
      </c>
      <c r="E7" s="192"/>
      <c r="F7" s="233" t="s">
        <v>690</v>
      </c>
      <c r="G7" s="33"/>
      <c r="H7" s="233" t="s">
        <v>691</v>
      </c>
      <c r="I7" s="33"/>
      <c r="J7" s="346"/>
      <c r="K7" s="33"/>
      <c r="L7" s="191"/>
      <c r="M7" s="33"/>
      <c r="N7" s="191"/>
      <c r="O7" s="33"/>
      <c r="P7" s="191"/>
      <c r="Q7" s="33"/>
      <c r="R7" s="191"/>
      <c r="S7" s="33"/>
    </row>
    <row r="8" spans="1:19" s="9" customFormat="1" ht="315">
      <c r="A8" s="197"/>
      <c r="B8" s="54" t="s">
        <v>692</v>
      </c>
      <c r="C8" s="192"/>
      <c r="D8" s="10" t="s">
        <v>693</v>
      </c>
      <c r="E8" s="192"/>
      <c r="F8" s="233" t="s">
        <v>694</v>
      </c>
      <c r="G8" s="33"/>
      <c r="H8" s="233" t="s">
        <v>691</v>
      </c>
      <c r="I8" s="33"/>
      <c r="J8" s="347"/>
      <c r="K8" s="33"/>
      <c r="L8" s="191"/>
      <c r="M8" s="33"/>
      <c r="N8" s="191"/>
      <c r="O8" s="33"/>
      <c r="P8" s="191"/>
      <c r="Q8" s="33"/>
      <c r="R8" s="191"/>
      <c r="S8" s="33"/>
    </row>
    <row r="9" spans="1:19" s="9" customFormat="1" ht="315">
      <c r="A9" s="197"/>
      <c r="B9" s="54" t="s">
        <v>695</v>
      </c>
      <c r="C9" s="192"/>
      <c r="D9" s="10" t="s">
        <v>337</v>
      </c>
      <c r="E9" s="192"/>
      <c r="F9" s="233" t="s">
        <v>696</v>
      </c>
      <c r="G9" s="34"/>
      <c r="H9" s="233" t="s">
        <v>697</v>
      </c>
      <c r="I9" s="34"/>
      <c r="J9" s="347"/>
      <c r="K9" s="34"/>
      <c r="L9" s="191"/>
      <c r="M9" s="34"/>
      <c r="N9" s="191"/>
      <c r="O9" s="34"/>
      <c r="P9" s="191"/>
      <c r="Q9" s="34"/>
      <c r="R9" s="191"/>
      <c r="S9" s="34"/>
    </row>
    <row r="10" spans="1:19" s="9" customFormat="1" ht="299.25">
      <c r="A10" s="197"/>
      <c r="B10" s="54" t="s">
        <v>698</v>
      </c>
      <c r="C10" s="192"/>
      <c r="D10" s="10" t="s">
        <v>693</v>
      </c>
      <c r="E10" s="192"/>
      <c r="F10" s="233" t="s">
        <v>699</v>
      </c>
      <c r="G10" s="33"/>
      <c r="H10" s="233" t="s">
        <v>700</v>
      </c>
      <c r="I10" s="33"/>
      <c r="J10" s="347"/>
      <c r="K10" s="33"/>
      <c r="L10" s="191"/>
      <c r="M10" s="33"/>
      <c r="N10" s="191"/>
      <c r="O10" s="33"/>
      <c r="P10" s="191"/>
      <c r="Q10" s="33"/>
      <c r="R10" s="191"/>
      <c r="S10" s="33"/>
    </row>
    <row r="11" spans="1:19" s="9" customFormat="1" ht="315">
      <c r="A11" s="197"/>
      <c r="B11" s="54" t="s">
        <v>701</v>
      </c>
      <c r="C11" s="192"/>
      <c r="D11" s="10" t="s">
        <v>693</v>
      </c>
      <c r="E11" s="192"/>
      <c r="F11" s="233" t="s">
        <v>702</v>
      </c>
      <c r="G11" s="33"/>
      <c r="H11" s="233" t="s">
        <v>691</v>
      </c>
      <c r="I11" s="33"/>
      <c r="J11" s="347"/>
      <c r="K11" s="33"/>
      <c r="L11" s="191"/>
      <c r="M11" s="33"/>
      <c r="N11" s="191"/>
      <c r="O11" s="33"/>
      <c r="P11" s="191"/>
      <c r="Q11" s="33"/>
      <c r="R11" s="191"/>
      <c r="S11" s="33"/>
    </row>
    <row r="12" spans="1:19" s="9" customFormat="1" ht="330.75">
      <c r="A12" s="197"/>
      <c r="B12" s="54" t="s">
        <v>703</v>
      </c>
      <c r="C12" s="192"/>
      <c r="D12" s="10" t="s">
        <v>693</v>
      </c>
      <c r="E12" s="192"/>
      <c r="F12" s="233" t="s">
        <v>704</v>
      </c>
      <c r="G12" s="33"/>
      <c r="H12" s="233" t="s">
        <v>691</v>
      </c>
      <c r="I12" s="33"/>
      <c r="J12" s="347"/>
      <c r="K12" s="33"/>
      <c r="L12" s="191"/>
      <c r="M12" s="33"/>
      <c r="N12" s="191"/>
      <c r="O12" s="33"/>
      <c r="P12" s="191"/>
      <c r="Q12" s="33"/>
      <c r="R12" s="191"/>
      <c r="S12" s="33"/>
    </row>
    <row r="13" spans="1:19" s="9" customFormat="1" ht="330.75">
      <c r="A13" s="197"/>
      <c r="B13" s="54" t="s">
        <v>705</v>
      </c>
      <c r="C13" s="192"/>
      <c r="D13" s="10" t="s">
        <v>84</v>
      </c>
      <c r="E13" s="192"/>
      <c r="F13" s="233" t="s">
        <v>706</v>
      </c>
      <c r="G13" s="33"/>
      <c r="H13" s="233" t="s">
        <v>707</v>
      </c>
      <c r="I13" s="33"/>
      <c r="J13" s="347"/>
      <c r="K13" s="33"/>
      <c r="L13" s="191"/>
      <c r="M13" s="33"/>
      <c r="N13" s="191"/>
      <c r="O13" s="33"/>
      <c r="P13" s="191"/>
      <c r="Q13" s="33"/>
      <c r="R13" s="191"/>
      <c r="S13" s="33"/>
    </row>
    <row r="14" spans="1:19" s="9" customFormat="1" ht="330.75">
      <c r="A14" s="197"/>
      <c r="B14" s="48" t="s">
        <v>708</v>
      </c>
      <c r="C14" s="192"/>
      <c r="D14" s="10" t="s">
        <v>693</v>
      </c>
      <c r="E14" s="192"/>
      <c r="F14" s="233" t="s">
        <v>709</v>
      </c>
      <c r="G14" s="33"/>
      <c r="H14" s="233" t="s">
        <v>691</v>
      </c>
      <c r="I14" s="33"/>
      <c r="J14" s="348"/>
      <c r="K14" s="33"/>
      <c r="L14" s="191"/>
      <c r="M14" s="33"/>
      <c r="N14" s="191"/>
      <c r="O14" s="33"/>
      <c r="P14" s="191"/>
      <c r="Q14" s="33"/>
      <c r="R14" s="191"/>
      <c r="S14" s="33"/>
    </row>
    <row r="15" spans="1:19" s="11" customFormat="1">
      <c r="A15" s="55"/>
    </row>
  </sheetData>
  <mergeCells count="1">
    <mergeCell ref="J7:J14"/>
  </mergeCells>
  <pageMargins left="0.7" right="0.7" top="0.75" bottom="0.75" header="0.3" footer="0.3"/>
  <pageSetup paperSize="8" orientation="landscape" horizontalDpi="1200" verticalDpi="1200" r:id="rId1"/>
  <headerFooter>
    <oddHeader>&amp;C&amp;G</oddHead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T22"/>
  <sheetViews>
    <sheetView topLeftCell="A7" zoomScale="118" zoomScaleNormal="118" zoomScalePageLayoutView="118" workbookViewId="0">
      <selection activeCell="H7" sqref="H7"/>
    </sheetView>
  </sheetViews>
  <sheetFormatPr defaultColWidth="10.5" defaultRowHeight="15.75"/>
  <cols>
    <col min="1" max="1" width="18.125" style="39" customWidth="1"/>
    <col min="2" max="2" width="37.625" customWidth="1"/>
    <col min="3" max="3" width="3" customWidth="1"/>
    <col min="4" max="4" width="27" customWidth="1"/>
    <col min="5" max="5" width="3" customWidth="1"/>
    <col min="6" max="6" width="46.875" customWidth="1"/>
    <col min="7" max="7" width="3" customWidth="1"/>
    <col min="8" max="8" width="27" customWidth="1"/>
    <col min="9" max="9" width="3"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6.25" customHeight="1">
      <c r="A1" s="2" t="s">
        <v>710</v>
      </c>
    </row>
    <row r="3" spans="1:19" s="34" customFormat="1" ht="110.25">
      <c r="A3" s="228" t="s">
        <v>711</v>
      </c>
      <c r="B3" s="51" t="s">
        <v>712</v>
      </c>
      <c r="D3" s="10" t="s">
        <v>155</v>
      </c>
      <c r="F3" s="52"/>
      <c r="H3" s="52"/>
      <c r="J3" s="190"/>
      <c r="L3" s="191"/>
      <c r="N3" s="191"/>
      <c r="P3" s="191"/>
      <c r="R3" s="191"/>
    </row>
    <row r="4" spans="1:19" s="33" customFormat="1" ht="19.5">
      <c r="A4" s="63"/>
      <c r="B4" s="42"/>
      <c r="D4" s="42"/>
      <c r="F4" s="42"/>
      <c r="H4" s="42"/>
      <c r="J4" s="43"/>
      <c r="L4" s="43"/>
    </row>
    <row r="5" spans="1:19" s="47" customFormat="1" ht="78">
      <c r="A5" s="62"/>
      <c r="B5" s="46" t="s">
        <v>110</v>
      </c>
      <c r="D5" s="82" t="s">
        <v>111</v>
      </c>
      <c r="E5" s="40"/>
      <c r="F5" s="82" t="s">
        <v>112</v>
      </c>
      <c r="G5" s="40"/>
      <c r="H5" s="82" t="s">
        <v>113</v>
      </c>
      <c r="J5" s="41" t="s">
        <v>157</v>
      </c>
      <c r="K5" s="40"/>
      <c r="L5" s="41" t="s">
        <v>158</v>
      </c>
      <c r="M5" s="40"/>
      <c r="N5" s="41" t="s">
        <v>116</v>
      </c>
      <c r="O5" s="40"/>
      <c r="P5" s="41" t="s">
        <v>117</v>
      </c>
      <c r="Q5" s="40"/>
      <c r="R5" s="41" t="s">
        <v>159</v>
      </c>
      <c r="S5" s="40"/>
    </row>
    <row r="6" spans="1:19" s="33" customFormat="1" ht="19.5">
      <c r="A6" s="63"/>
      <c r="B6" s="42"/>
      <c r="D6" s="42"/>
      <c r="F6" s="42"/>
      <c r="H6" s="42"/>
      <c r="J6" s="43"/>
      <c r="L6" s="43"/>
      <c r="N6" s="43"/>
      <c r="P6" s="43"/>
      <c r="R6" s="43"/>
    </row>
    <row r="7" spans="1:19" s="34" customFormat="1" ht="31.5">
      <c r="A7" s="228" t="s">
        <v>160</v>
      </c>
      <c r="B7" s="51" t="s">
        <v>713</v>
      </c>
      <c r="D7" s="10" t="s">
        <v>538</v>
      </c>
      <c r="F7" s="52"/>
      <c r="H7" s="52"/>
      <c r="J7" s="190"/>
      <c r="L7" s="191"/>
      <c r="N7" s="191"/>
      <c r="P7" s="191"/>
      <c r="R7" s="191"/>
    </row>
    <row r="8" spans="1:19" s="33" customFormat="1" ht="19.5">
      <c r="A8" s="63"/>
      <c r="B8" s="42"/>
      <c r="D8" s="42"/>
      <c r="F8" s="42"/>
      <c r="H8" s="42"/>
      <c r="J8" s="43"/>
      <c r="L8" s="43"/>
      <c r="N8" s="43"/>
      <c r="P8" s="43"/>
      <c r="R8" s="43"/>
    </row>
    <row r="9" spans="1:19" s="9" customFormat="1" ht="322.35000000000002" customHeight="1">
      <c r="A9" s="341" t="s">
        <v>714</v>
      </c>
      <c r="B9" s="48" t="s">
        <v>715</v>
      </c>
      <c r="C9" s="192"/>
      <c r="D9" s="10" t="s">
        <v>127</v>
      </c>
      <c r="E9" s="192"/>
      <c r="F9" s="242" t="s">
        <v>716</v>
      </c>
      <c r="G9" s="33"/>
      <c r="H9" s="233" t="s">
        <v>717</v>
      </c>
      <c r="I9" s="33"/>
      <c r="J9" s="346"/>
      <c r="K9" s="33"/>
      <c r="L9" s="191"/>
      <c r="M9" s="33"/>
      <c r="N9" s="191"/>
      <c r="O9" s="33"/>
      <c r="P9" s="191"/>
      <c r="Q9" s="33"/>
      <c r="R9" s="191"/>
      <c r="S9" s="33"/>
    </row>
    <row r="10" spans="1:19" s="9" customFormat="1" ht="94.5">
      <c r="A10" s="352"/>
      <c r="B10" s="54" t="s">
        <v>718</v>
      </c>
      <c r="C10" s="192"/>
      <c r="D10" s="10" t="s">
        <v>538</v>
      </c>
      <c r="E10" s="192"/>
      <c r="F10" s="242" t="s">
        <v>59</v>
      </c>
      <c r="G10" s="33"/>
      <c r="H10" s="233" t="s">
        <v>719</v>
      </c>
      <c r="I10" s="33"/>
      <c r="J10" s="347"/>
      <c r="K10" s="33"/>
      <c r="L10" s="191"/>
      <c r="M10" s="33"/>
      <c r="N10" s="191"/>
      <c r="O10" s="33"/>
      <c r="P10" s="191"/>
      <c r="Q10" s="33"/>
      <c r="R10" s="191"/>
      <c r="S10" s="33"/>
    </row>
    <row r="11" spans="1:19" s="9" customFormat="1" ht="346.5">
      <c r="A11" s="352"/>
      <c r="B11" s="54" t="s">
        <v>720</v>
      </c>
      <c r="C11" s="192"/>
      <c r="D11" s="10" t="s">
        <v>59</v>
      </c>
      <c r="E11" s="192"/>
      <c r="F11" s="242" t="s">
        <v>721</v>
      </c>
      <c r="G11" s="34"/>
      <c r="H11" s="233" t="s">
        <v>722</v>
      </c>
      <c r="I11" s="34"/>
      <c r="J11" s="347"/>
      <c r="K11" s="34"/>
      <c r="L11" s="191"/>
      <c r="M11" s="34"/>
      <c r="N11" s="191"/>
      <c r="O11" s="34"/>
      <c r="P11" s="191"/>
      <c r="Q11" s="34"/>
      <c r="R11" s="191"/>
      <c r="S11" s="34"/>
    </row>
    <row r="12" spans="1:19" s="9" customFormat="1" ht="327.60000000000002" customHeight="1">
      <c r="A12" s="352"/>
      <c r="B12" s="54" t="s">
        <v>723</v>
      </c>
      <c r="C12" s="192"/>
      <c r="D12" s="10" t="s">
        <v>59</v>
      </c>
      <c r="E12" s="192"/>
      <c r="F12" s="242" t="s">
        <v>724</v>
      </c>
      <c r="G12" s="34"/>
      <c r="H12" s="233" t="s">
        <v>725</v>
      </c>
      <c r="I12" s="34"/>
      <c r="J12" s="347"/>
      <c r="K12" s="34"/>
      <c r="L12" s="191"/>
      <c r="M12" s="34"/>
      <c r="N12" s="191"/>
      <c r="O12" s="34"/>
      <c r="P12" s="191"/>
      <c r="Q12" s="34"/>
      <c r="R12" s="191"/>
      <c r="S12" s="34"/>
    </row>
    <row r="13" spans="1:19" s="9" customFormat="1">
      <c r="A13" s="77"/>
      <c r="B13" s="54"/>
      <c r="C13" s="192"/>
      <c r="D13" s="25"/>
      <c r="E13" s="192"/>
      <c r="F13" s="253"/>
      <c r="G13" s="34"/>
      <c r="H13" s="254"/>
      <c r="I13" s="34"/>
      <c r="J13" s="192"/>
      <c r="K13" s="34"/>
      <c r="L13" s="192"/>
      <c r="M13" s="34"/>
      <c r="N13" s="192"/>
      <c r="O13" s="34"/>
      <c r="P13" s="192"/>
      <c r="Q13" s="34"/>
      <c r="R13" s="192"/>
      <c r="S13" s="34"/>
    </row>
    <row r="14" spans="1:19" s="9" customFormat="1" ht="321" customHeight="1">
      <c r="A14" s="341" t="s">
        <v>726</v>
      </c>
      <c r="B14" s="48" t="s">
        <v>715</v>
      </c>
      <c r="C14" s="192"/>
      <c r="D14" s="10" t="s">
        <v>127</v>
      </c>
      <c r="E14" s="192"/>
      <c r="F14" s="242" t="s">
        <v>727</v>
      </c>
      <c r="G14" s="33"/>
      <c r="H14" s="233" t="s">
        <v>728</v>
      </c>
      <c r="I14" s="33"/>
      <c r="J14" s="346"/>
      <c r="K14" s="33"/>
      <c r="L14" s="191"/>
      <c r="M14" s="33"/>
      <c r="N14" s="191"/>
      <c r="O14" s="33"/>
      <c r="P14" s="191"/>
      <c r="Q14" s="33"/>
      <c r="R14" s="191"/>
      <c r="S14" s="33"/>
    </row>
    <row r="15" spans="1:19" s="9" customFormat="1" ht="323.45" customHeight="1">
      <c r="A15" s="352"/>
      <c r="B15" s="54" t="s">
        <v>718</v>
      </c>
      <c r="C15" s="192"/>
      <c r="D15" s="10" t="s">
        <v>59</v>
      </c>
      <c r="E15" s="192"/>
      <c r="F15" s="242" t="s">
        <v>729</v>
      </c>
      <c r="G15" s="33"/>
      <c r="H15" s="233" t="s">
        <v>730</v>
      </c>
      <c r="I15" s="33"/>
      <c r="J15" s="347"/>
      <c r="K15" s="33"/>
      <c r="L15" s="191"/>
      <c r="M15" s="33"/>
      <c r="N15" s="191"/>
      <c r="O15" s="33"/>
      <c r="P15" s="191"/>
      <c r="Q15" s="33"/>
      <c r="R15" s="191"/>
      <c r="S15" s="33"/>
    </row>
    <row r="16" spans="1:19" s="9" customFormat="1" ht="320.45" customHeight="1">
      <c r="A16" s="352"/>
      <c r="B16" s="54" t="s">
        <v>720</v>
      </c>
      <c r="C16" s="192"/>
      <c r="D16" s="10" t="s">
        <v>59</v>
      </c>
      <c r="E16" s="192"/>
      <c r="F16" s="242" t="s">
        <v>731</v>
      </c>
      <c r="G16" s="34"/>
      <c r="H16" s="233" t="s">
        <v>732</v>
      </c>
      <c r="I16" s="34"/>
      <c r="J16" s="347"/>
      <c r="K16" s="34"/>
      <c r="L16" s="191"/>
      <c r="M16" s="34"/>
      <c r="N16" s="191"/>
      <c r="O16" s="34"/>
      <c r="P16" s="191"/>
      <c r="Q16" s="34"/>
      <c r="R16" s="191"/>
      <c r="S16" s="34"/>
    </row>
    <row r="17" spans="1:20" s="9" customFormat="1" ht="346.5">
      <c r="A17" s="352"/>
      <c r="B17" s="54" t="s">
        <v>723</v>
      </c>
      <c r="C17" s="192"/>
      <c r="D17" s="10" t="s">
        <v>59</v>
      </c>
      <c r="E17" s="192"/>
      <c r="F17" s="242" t="s">
        <v>733</v>
      </c>
      <c r="G17" s="34"/>
      <c r="H17" s="233" t="s">
        <v>734</v>
      </c>
      <c r="I17" s="34"/>
      <c r="J17" s="347"/>
      <c r="K17" s="34"/>
      <c r="L17" s="191"/>
      <c r="M17" s="34"/>
      <c r="N17" s="191"/>
      <c r="O17" s="34"/>
      <c r="P17" s="191"/>
      <c r="Q17" s="34"/>
      <c r="R17" s="191"/>
      <c r="S17" s="34"/>
      <c r="T17" s="192"/>
    </row>
    <row r="18" spans="1:20" s="9" customFormat="1">
      <c r="A18" s="77"/>
      <c r="B18" s="54"/>
      <c r="C18" s="192"/>
      <c r="D18" s="25"/>
      <c r="E18" s="192"/>
      <c r="F18" s="25"/>
      <c r="G18" s="34"/>
      <c r="H18" s="25"/>
      <c r="I18" s="34"/>
      <c r="J18" s="192"/>
      <c r="K18" s="34"/>
      <c r="L18" s="192"/>
      <c r="M18" s="34"/>
      <c r="N18" s="192"/>
      <c r="O18" s="34"/>
      <c r="P18" s="192"/>
      <c r="Q18" s="34"/>
      <c r="R18" s="192"/>
      <c r="S18" s="34"/>
      <c r="T18" s="192"/>
    </row>
    <row r="19" spans="1:20" s="35" customFormat="1" ht="78.75">
      <c r="A19" s="78"/>
      <c r="B19" s="48" t="s">
        <v>735</v>
      </c>
      <c r="D19" s="10" t="s">
        <v>59</v>
      </c>
      <c r="E19" s="192"/>
      <c r="F19" s="233" t="s">
        <v>736</v>
      </c>
      <c r="G19" s="33"/>
      <c r="H19" s="233" t="s">
        <v>737</v>
      </c>
      <c r="I19" s="33"/>
      <c r="J19" s="346"/>
      <c r="K19" s="33"/>
      <c r="L19" s="191"/>
      <c r="M19" s="33"/>
      <c r="N19" s="191"/>
      <c r="O19" s="33"/>
      <c r="P19" s="191"/>
      <c r="Q19" s="33"/>
      <c r="R19" s="191"/>
      <c r="S19" s="33"/>
      <c r="T19" s="192"/>
    </row>
    <row r="20" spans="1:20" s="35" customFormat="1" ht="78.75">
      <c r="A20" s="78"/>
      <c r="B20" s="48" t="s">
        <v>738</v>
      </c>
      <c r="D20" s="10" t="s">
        <v>84</v>
      </c>
      <c r="E20" s="192"/>
      <c r="F20" s="233" t="s">
        <v>736</v>
      </c>
      <c r="G20" s="33"/>
      <c r="H20" s="233" t="s">
        <v>739</v>
      </c>
      <c r="I20" s="33"/>
      <c r="J20" s="347"/>
      <c r="K20" s="33"/>
      <c r="L20" s="191"/>
      <c r="M20" s="33"/>
      <c r="N20" s="191"/>
      <c r="O20" s="33"/>
      <c r="P20" s="191"/>
      <c r="Q20" s="33"/>
      <c r="R20" s="191"/>
      <c r="S20" s="33"/>
      <c r="T20" s="192"/>
    </row>
    <row r="21" spans="1:20" s="35" customFormat="1" ht="126">
      <c r="A21" s="78"/>
      <c r="B21" s="48" t="s">
        <v>740</v>
      </c>
      <c r="D21" s="10" t="s">
        <v>84</v>
      </c>
      <c r="E21" s="192"/>
      <c r="F21" s="10"/>
      <c r="G21" s="33"/>
      <c r="H21" s="233" t="s">
        <v>741</v>
      </c>
      <c r="I21" s="33"/>
      <c r="J21" s="348"/>
      <c r="K21" s="33"/>
      <c r="L21" s="191"/>
      <c r="M21" s="33"/>
      <c r="N21" s="191"/>
      <c r="O21" s="33"/>
      <c r="P21" s="191"/>
      <c r="Q21" s="33"/>
      <c r="R21" s="191"/>
      <c r="S21" s="33"/>
      <c r="T21" s="192"/>
    </row>
    <row r="22" spans="1:20" s="11" customFormat="1">
      <c r="A22" s="79"/>
    </row>
  </sheetData>
  <mergeCells count="5">
    <mergeCell ref="A9:A12"/>
    <mergeCell ref="J9:J12"/>
    <mergeCell ref="J19:J21"/>
    <mergeCell ref="A14:A17"/>
    <mergeCell ref="J14:J17"/>
  </mergeCells>
  <phoneticPr fontId="60" type="noConversion"/>
  <pageMargins left="0.7" right="0.7" top="0.75" bottom="0.75" header="0.3" footer="0.3"/>
  <pageSetup paperSize="8" orientation="landscape" horizontalDpi="1200" verticalDpi="1200" r:id="rId1"/>
  <headerFooter>
    <oddHeader>&amp;C&amp;G</oddHead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S9"/>
  <sheetViews>
    <sheetView topLeftCell="A8" zoomScale="116" zoomScaleNormal="116" zoomScalePageLayoutView="116" workbookViewId="0">
      <selection activeCell="H8" sqref="H8"/>
    </sheetView>
  </sheetViews>
  <sheetFormatPr defaultColWidth="10.5" defaultRowHeight="15.75"/>
  <cols>
    <col min="1" max="1" width="13.5" customWidth="1"/>
    <col min="2" max="2" width="37" customWidth="1"/>
    <col min="3" max="3" width="2.625" customWidth="1"/>
    <col min="4" max="4" width="22" customWidth="1"/>
    <col min="5" max="5" width="2.625" customWidth="1"/>
    <col min="6" max="6" width="32.125" customWidth="1"/>
    <col min="7" max="7" width="2.625" customWidth="1"/>
    <col min="8" max="8" width="22" customWidth="1"/>
    <col min="9" max="9" width="2.625"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6.25">
      <c r="A1" s="2" t="s">
        <v>742</v>
      </c>
    </row>
    <row r="3" spans="1:19" s="34" customFormat="1" ht="126">
      <c r="A3" s="228" t="s">
        <v>743</v>
      </c>
      <c r="B3" s="51" t="s">
        <v>744</v>
      </c>
      <c r="D3" s="10" t="s">
        <v>155</v>
      </c>
      <c r="F3" s="52"/>
      <c r="H3" s="52"/>
      <c r="J3" s="190"/>
      <c r="L3" s="191"/>
      <c r="N3" s="191"/>
      <c r="P3" s="191"/>
      <c r="R3" s="191"/>
    </row>
    <row r="4" spans="1:19" s="33" customFormat="1" ht="19.5">
      <c r="A4" s="50"/>
      <c r="B4" s="42"/>
      <c r="D4" s="42"/>
      <c r="F4" s="42"/>
      <c r="H4" s="42"/>
      <c r="J4" s="43"/>
      <c r="L4" s="43"/>
    </row>
    <row r="5" spans="1:19" s="47" customFormat="1" ht="78">
      <c r="A5" s="45"/>
      <c r="B5" s="46" t="s">
        <v>110</v>
      </c>
      <c r="D5" s="82" t="s">
        <v>111</v>
      </c>
      <c r="E5" s="40"/>
      <c r="F5" s="82" t="s">
        <v>112</v>
      </c>
      <c r="G5" s="40"/>
      <c r="H5" s="82" t="s">
        <v>113</v>
      </c>
      <c r="J5" s="41" t="s">
        <v>157</v>
      </c>
      <c r="K5" s="40"/>
      <c r="L5" s="41" t="s">
        <v>158</v>
      </c>
      <c r="M5" s="40"/>
      <c r="N5" s="41" t="s">
        <v>116</v>
      </c>
      <c r="O5" s="40"/>
      <c r="P5" s="41" t="s">
        <v>117</v>
      </c>
      <c r="Q5" s="40"/>
      <c r="R5" s="41" t="s">
        <v>159</v>
      </c>
      <c r="S5" s="40"/>
    </row>
    <row r="6" spans="1:19" s="33" customFormat="1" ht="19.5">
      <c r="A6" s="50"/>
      <c r="B6" s="42"/>
      <c r="D6" s="42"/>
      <c r="F6" s="42"/>
      <c r="H6" s="42"/>
      <c r="J6" s="43"/>
      <c r="L6" s="43"/>
      <c r="N6" s="43"/>
      <c r="P6" s="43"/>
      <c r="R6" s="43"/>
    </row>
    <row r="7" spans="1:19" s="9" customFormat="1" ht="189">
      <c r="A7" s="197"/>
      <c r="B7" s="48" t="s">
        <v>745</v>
      </c>
      <c r="C7" s="192"/>
      <c r="D7" s="10" t="s">
        <v>127</v>
      </c>
      <c r="E7" s="192"/>
      <c r="F7" s="233" t="s">
        <v>746</v>
      </c>
      <c r="G7" s="33"/>
      <c r="H7" s="233" t="s">
        <v>747</v>
      </c>
      <c r="I7" s="33"/>
      <c r="J7" s="346"/>
      <c r="K7" s="33"/>
      <c r="L7" s="191"/>
      <c r="M7" s="33"/>
      <c r="N7" s="191"/>
      <c r="O7" s="33"/>
      <c r="P7" s="191"/>
      <c r="Q7" s="33"/>
      <c r="R7" s="191"/>
      <c r="S7" s="33"/>
    </row>
    <row r="8" spans="1:19" s="9" customFormat="1" ht="409.5">
      <c r="A8" s="197"/>
      <c r="B8" s="48" t="s">
        <v>748</v>
      </c>
      <c r="C8" s="192"/>
      <c r="D8" s="10" t="s">
        <v>127</v>
      </c>
      <c r="E8" s="192"/>
      <c r="F8" s="233" t="s">
        <v>749</v>
      </c>
      <c r="G8" s="34"/>
      <c r="H8" s="233" t="s">
        <v>750</v>
      </c>
      <c r="I8" s="34"/>
      <c r="J8" s="347"/>
      <c r="K8" s="34"/>
      <c r="L8" s="191"/>
      <c r="M8" s="34"/>
      <c r="N8" s="191"/>
      <c r="O8" s="34"/>
      <c r="P8" s="191"/>
      <c r="Q8" s="34"/>
      <c r="R8" s="191"/>
      <c r="S8" s="34"/>
    </row>
    <row r="9" spans="1:19" s="12" customFormat="1" ht="378">
      <c r="A9" s="209"/>
      <c r="B9" s="53" t="s">
        <v>751</v>
      </c>
      <c r="C9" s="210"/>
      <c r="D9" s="10" t="s">
        <v>127</v>
      </c>
      <c r="E9" s="210"/>
      <c r="F9" s="255" t="s">
        <v>752</v>
      </c>
      <c r="G9" s="44"/>
      <c r="H9" s="233" t="s">
        <v>753</v>
      </c>
      <c r="I9" s="44"/>
      <c r="J9" s="394"/>
      <c r="K9" s="44"/>
      <c r="L9" s="220"/>
      <c r="M9" s="44"/>
      <c r="N9" s="220"/>
      <c r="O9" s="44"/>
      <c r="P9" s="220"/>
      <c r="Q9" s="44"/>
      <c r="R9" s="220"/>
      <c r="S9" s="44"/>
    </row>
  </sheetData>
  <mergeCells count="1">
    <mergeCell ref="J7:J9"/>
  </mergeCells>
  <phoneticPr fontId="60" type="noConversion"/>
  <pageMargins left="0.7" right="0.7" top="0.75" bottom="0.75" header="0.3" footer="0.3"/>
  <pageSetup paperSize="8" orientation="landscape" horizontalDpi="1200" verticalDpi="1200" r:id="rId1"/>
  <headerFooter>
    <oddHeader>&amp;C&amp;G</oddHead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S23"/>
  <sheetViews>
    <sheetView topLeftCell="A20" zoomScale="119" zoomScaleNormal="119" zoomScalePageLayoutView="119" workbookViewId="0">
      <selection activeCell="H22" sqref="H22"/>
    </sheetView>
  </sheetViews>
  <sheetFormatPr defaultColWidth="10.5" defaultRowHeight="15.75"/>
  <cols>
    <col min="1" max="1" width="15.5" customWidth="1"/>
    <col min="2" max="2" width="41.5" customWidth="1"/>
    <col min="3" max="3" width="3" customWidth="1"/>
    <col min="4" max="4" width="23.5" customWidth="1"/>
    <col min="5" max="5" width="3" customWidth="1"/>
    <col min="6" max="6" width="23.5" customWidth="1"/>
    <col min="7" max="7" width="3" customWidth="1"/>
    <col min="8" max="8" width="23.5" customWidth="1"/>
    <col min="9" max="9" width="3"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6.25" customHeight="1">
      <c r="A1" s="2" t="s">
        <v>754</v>
      </c>
    </row>
    <row r="3" spans="1:19" s="34" customFormat="1" ht="126">
      <c r="A3" s="228" t="s">
        <v>755</v>
      </c>
      <c r="B3" s="51" t="s">
        <v>756</v>
      </c>
      <c r="D3" s="10" t="s">
        <v>155</v>
      </c>
      <c r="F3" s="52"/>
      <c r="H3" s="52"/>
      <c r="J3" s="190"/>
      <c r="L3" s="191"/>
      <c r="N3" s="191"/>
      <c r="P3" s="191"/>
      <c r="R3" s="191"/>
    </row>
    <row r="4" spans="1:19" s="33" customFormat="1" ht="19.5">
      <c r="A4" s="50"/>
      <c r="B4" s="42"/>
      <c r="D4" s="42"/>
      <c r="F4" s="42"/>
      <c r="H4" s="42"/>
      <c r="J4" s="43"/>
      <c r="L4" s="43"/>
    </row>
    <row r="5" spans="1:19" s="47" customFormat="1" ht="78">
      <c r="A5" s="45"/>
      <c r="B5" s="46" t="s">
        <v>110</v>
      </c>
      <c r="D5" s="82" t="s">
        <v>111</v>
      </c>
      <c r="E5" s="40"/>
      <c r="F5" s="82" t="s">
        <v>112</v>
      </c>
      <c r="G5" s="40"/>
      <c r="H5" s="82" t="s">
        <v>113</v>
      </c>
      <c r="J5" s="41" t="s">
        <v>157</v>
      </c>
      <c r="K5" s="40"/>
      <c r="L5" s="41" t="s">
        <v>158</v>
      </c>
      <c r="M5" s="40"/>
      <c r="N5" s="41" t="s">
        <v>116</v>
      </c>
      <c r="O5" s="40"/>
      <c r="P5" s="41" t="s">
        <v>117</v>
      </c>
      <c r="Q5" s="40"/>
      <c r="R5" s="41" t="s">
        <v>159</v>
      </c>
      <c r="S5" s="40"/>
    </row>
    <row r="6" spans="1:19" s="33" customFormat="1" ht="19.5">
      <c r="A6" s="50"/>
      <c r="B6" s="42"/>
      <c r="D6" s="42"/>
      <c r="F6" s="42"/>
      <c r="H6" s="42"/>
      <c r="J6" s="43"/>
      <c r="L6" s="43"/>
      <c r="N6" s="43"/>
      <c r="P6" s="43"/>
      <c r="R6" s="43"/>
    </row>
    <row r="7" spans="1:19" s="34" customFormat="1" ht="47.25">
      <c r="A7" s="228" t="s">
        <v>160</v>
      </c>
      <c r="B7" s="51" t="s">
        <v>757</v>
      </c>
      <c r="D7" s="10" t="s">
        <v>59</v>
      </c>
      <c r="F7" s="52"/>
      <c r="H7" s="52"/>
      <c r="J7" s="190"/>
      <c r="L7" s="191"/>
      <c r="M7" s="33"/>
      <c r="N7" s="191"/>
      <c r="O7" s="33"/>
      <c r="P7" s="191"/>
      <c r="Q7" s="33"/>
      <c r="R7" s="191"/>
    </row>
    <row r="8" spans="1:19" s="33" customFormat="1" ht="19.5">
      <c r="A8" s="50"/>
      <c r="B8" s="42"/>
      <c r="D8" s="42"/>
      <c r="F8" s="42"/>
      <c r="H8" s="42"/>
      <c r="J8" s="43"/>
      <c r="L8" s="43"/>
      <c r="N8" s="43"/>
      <c r="P8" s="43"/>
      <c r="R8" s="43"/>
    </row>
    <row r="9" spans="1:19" s="9" customFormat="1" ht="283.5">
      <c r="A9" s="395" t="s">
        <v>758</v>
      </c>
      <c r="B9" s="48" t="s">
        <v>759</v>
      </c>
      <c r="C9" s="192"/>
      <c r="D9" s="10" t="s">
        <v>127</v>
      </c>
      <c r="E9" s="192"/>
      <c r="F9" s="10" t="s">
        <v>760</v>
      </c>
      <c r="G9" s="33"/>
      <c r="H9" s="10" t="s">
        <v>761</v>
      </c>
      <c r="I9" s="33"/>
      <c r="J9" s="346"/>
      <c r="K9" s="33"/>
      <c r="L9" s="191"/>
      <c r="M9" s="33"/>
      <c r="N9" s="191"/>
      <c r="O9" s="33"/>
      <c r="P9" s="191"/>
      <c r="Q9" s="33"/>
      <c r="R9" s="191"/>
      <c r="S9" s="33"/>
    </row>
    <row r="10" spans="1:19" s="9" customFormat="1" ht="204.75">
      <c r="A10" s="396"/>
      <c r="B10" s="54" t="s">
        <v>762</v>
      </c>
      <c r="C10" s="192"/>
      <c r="D10" s="288">
        <v>20448511.109999999</v>
      </c>
      <c r="E10" s="192"/>
      <c r="F10" s="10" t="s">
        <v>763</v>
      </c>
      <c r="G10" s="34"/>
      <c r="H10" s="10" t="s">
        <v>764</v>
      </c>
      <c r="I10" s="34"/>
      <c r="J10" s="347"/>
      <c r="K10" s="34"/>
      <c r="L10" s="191"/>
      <c r="M10" s="34"/>
      <c r="N10" s="191"/>
      <c r="O10" s="34"/>
      <c r="P10" s="191"/>
      <c r="Q10" s="34"/>
      <c r="R10" s="191"/>
      <c r="S10" s="34"/>
    </row>
    <row r="11" spans="1:19" s="9" customFormat="1" ht="204.75">
      <c r="A11" s="396"/>
      <c r="B11" s="54" t="s">
        <v>765</v>
      </c>
      <c r="C11" s="192"/>
      <c r="D11" s="288">
        <v>87447419.439999998</v>
      </c>
      <c r="E11" s="192"/>
      <c r="F11" s="10" t="s">
        <v>763</v>
      </c>
      <c r="G11" s="33"/>
      <c r="H11" s="10" t="s">
        <v>764</v>
      </c>
      <c r="I11" s="33"/>
      <c r="J11" s="347"/>
      <c r="K11" s="33"/>
      <c r="L11" s="191"/>
      <c r="M11" s="33"/>
      <c r="N11" s="191"/>
      <c r="O11" s="33"/>
      <c r="P11" s="191"/>
      <c r="Q11" s="33"/>
      <c r="R11" s="191"/>
      <c r="S11" s="33"/>
    </row>
    <row r="12" spans="1:19" s="9" customFormat="1" ht="141.75">
      <c r="A12" s="396"/>
      <c r="B12" s="54" t="s">
        <v>766</v>
      </c>
      <c r="C12" s="192"/>
      <c r="D12" s="10" t="s">
        <v>84</v>
      </c>
      <c r="E12" s="192"/>
      <c r="F12" s="10"/>
      <c r="G12" s="33"/>
      <c r="H12" s="10" t="s">
        <v>767</v>
      </c>
      <c r="I12" s="33"/>
      <c r="J12" s="347"/>
      <c r="K12" s="33"/>
      <c r="L12" s="191"/>
      <c r="M12" s="33"/>
      <c r="N12" s="191"/>
      <c r="O12" s="33"/>
      <c r="P12" s="191"/>
      <c r="Q12" s="33"/>
      <c r="R12" s="191"/>
      <c r="S12" s="33"/>
    </row>
    <row r="13" spans="1:19" s="9" customFormat="1" ht="110.25">
      <c r="A13" s="396"/>
      <c r="B13" s="54" t="s">
        <v>768</v>
      </c>
      <c r="C13" s="192"/>
      <c r="D13" s="10" t="s">
        <v>59</v>
      </c>
      <c r="E13" s="192"/>
      <c r="F13" s="10"/>
      <c r="G13" s="35"/>
      <c r="H13" s="10" t="s">
        <v>769</v>
      </c>
      <c r="I13" s="35"/>
      <c r="J13" s="347"/>
      <c r="K13" s="35"/>
      <c r="L13" s="191"/>
      <c r="M13" s="35"/>
      <c r="N13" s="191"/>
      <c r="O13" s="35"/>
      <c r="P13" s="191"/>
      <c r="Q13" s="35"/>
      <c r="R13" s="191"/>
      <c r="S13" s="35"/>
    </row>
    <row r="14" spans="1:19" s="9" customFormat="1" ht="236.25">
      <c r="A14" s="396"/>
      <c r="B14" s="48" t="s">
        <v>770</v>
      </c>
      <c r="C14" s="192"/>
      <c r="D14" s="10" t="s">
        <v>84</v>
      </c>
      <c r="E14" s="192"/>
      <c r="F14" s="257" t="s">
        <v>771</v>
      </c>
      <c r="G14" s="34"/>
      <c r="H14" s="60" t="str">
        <f>IF(F14=[3]Lists!$K$4,"&lt; Input URL to data source &gt;",IF(F14=[3]Lists!$K$5,"&lt; Reference section in EITI Report &gt;",IF(F14=[3]Lists!$K$6,"&lt; Reference evidence of non-applicability &gt;","")))</f>
        <v/>
      </c>
      <c r="I14" s="34"/>
      <c r="J14" s="347"/>
      <c r="K14" s="34"/>
      <c r="L14" s="191"/>
      <c r="M14" s="34"/>
      <c r="N14" s="191"/>
      <c r="O14" s="34"/>
      <c r="P14" s="191"/>
      <c r="Q14" s="34"/>
      <c r="R14" s="191"/>
      <c r="S14" s="34"/>
    </row>
    <row r="15" spans="1:19" s="9" customFormat="1" ht="31.5">
      <c r="A15" s="396"/>
      <c r="B15" s="54" t="s">
        <v>772</v>
      </c>
      <c r="C15" s="192"/>
      <c r="D15" s="10">
        <v>73.613</v>
      </c>
      <c r="E15" s="192"/>
      <c r="F15" s="10" t="s">
        <v>53</v>
      </c>
      <c r="G15" s="33"/>
      <c r="H15" s="10"/>
      <c r="I15" s="33"/>
      <c r="J15" s="347"/>
      <c r="K15" s="33"/>
      <c r="L15" s="191"/>
      <c r="M15" s="33"/>
      <c r="N15" s="191"/>
      <c r="O15" s="33"/>
      <c r="P15" s="191"/>
      <c r="Q15" s="33"/>
      <c r="R15" s="191"/>
      <c r="S15" s="33"/>
    </row>
    <row r="16" spans="1:19" s="9" customFormat="1" ht="31.5">
      <c r="A16" s="396"/>
      <c r="B16" s="54" t="s">
        <v>773</v>
      </c>
      <c r="C16" s="192"/>
      <c r="D16" s="10">
        <v>314.81099999999998</v>
      </c>
      <c r="E16" s="192"/>
      <c r="F16" s="10" t="s">
        <v>53</v>
      </c>
      <c r="G16" s="35"/>
      <c r="H16" s="10"/>
      <c r="I16" s="35"/>
      <c r="J16" s="347"/>
      <c r="K16" s="35"/>
      <c r="L16" s="191"/>
      <c r="M16" s="35"/>
      <c r="N16" s="191"/>
      <c r="O16" s="35"/>
      <c r="P16" s="191"/>
      <c r="Q16" s="35"/>
      <c r="R16" s="191"/>
      <c r="S16" s="35"/>
    </row>
    <row r="17" spans="1:19" s="9" customFormat="1" ht="204.75">
      <c r="A17" s="397"/>
      <c r="B17" s="54" t="s">
        <v>774</v>
      </c>
      <c r="C17" s="192"/>
      <c r="D17" s="10" t="s">
        <v>84</v>
      </c>
      <c r="E17" s="192"/>
      <c r="F17" s="10" t="s">
        <v>775</v>
      </c>
      <c r="G17" s="33"/>
      <c r="H17" s="10" t="s">
        <v>776</v>
      </c>
      <c r="I17" s="33"/>
      <c r="J17" s="347"/>
      <c r="K17" s="33"/>
      <c r="L17" s="191"/>
      <c r="M17" s="33"/>
      <c r="N17" s="191"/>
      <c r="O17" s="33"/>
      <c r="P17" s="191"/>
      <c r="Q17" s="33"/>
      <c r="R17" s="191"/>
      <c r="S17" s="33"/>
    </row>
    <row r="18" spans="1:19" s="9" customFormat="1" ht="126">
      <c r="A18" s="231"/>
      <c r="B18" s="54" t="s">
        <v>768</v>
      </c>
      <c r="C18" s="192"/>
      <c r="D18" s="10" t="s">
        <v>59</v>
      </c>
      <c r="E18" s="192"/>
      <c r="F18" s="10" t="s">
        <v>777</v>
      </c>
      <c r="G18" s="35"/>
      <c r="H18" s="10"/>
      <c r="I18" s="35"/>
      <c r="J18" s="348"/>
      <c r="K18" s="35"/>
      <c r="L18" s="191"/>
      <c r="M18" s="35"/>
      <c r="N18" s="191"/>
      <c r="O18" s="35"/>
      <c r="P18" s="191"/>
      <c r="Q18" s="35"/>
      <c r="R18" s="191"/>
      <c r="S18" s="35"/>
    </row>
    <row r="19" spans="1:19" s="9" customFormat="1" ht="204.75">
      <c r="A19" s="395" t="s">
        <v>778</v>
      </c>
      <c r="B19" s="48" t="s">
        <v>779</v>
      </c>
      <c r="C19" s="192"/>
      <c r="D19" s="10" t="s">
        <v>59</v>
      </c>
      <c r="E19" s="192"/>
      <c r="F19" s="10" t="s">
        <v>780</v>
      </c>
      <c r="G19" s="35"/>
      <c r="H19" s="10" t="s">
        <v>781</v>
      </c>
      <c r="I19" s="35"/>
      <c r="J19" s="346"/>
      <c r="K19" s="35"/>
      <c r="L19" s="191"/>
      <c r="M19" s="35"/>
      <c r="N19" s="191"/>
      <c r="O19" s="35"/>
      <c r="P19" s="191"/>
      <c r="Q19" s="35"/>
      <c r="R19" s="191"/>
      <c r="S19" s="35"/>
    </row>
    <row r="20" spans="1:19" s="9" customFormat="1" ht="173.25">
      <c r="A20" s="396"/>
      <c r="B20" s="54" t="s">
        <v>782</v>
      </c>
      <c r="C20" s="192"/>
      <c r="D20" s="288">
        <v>22570777.77</v>
      </c>
      <c r="E20" s="192"/>
      <c r="F20" s="10" t="s">
        <v>763</v>
      </c>
      <c r="G20" s="35"/>
      <c r="H20" s="10" t="s">
        <v>783</v>
      </c>
      <c r="I20" s="35"/>
      <c r="J20" s="398"/>
      <c r="K20" s="35"/>
      <c r="L20" s="191"/>
      <c r="M20" s="35"/>
      <c r="N20" s="191"/>
      <c r="O20" s="35"/>
      <c r="P20" s="191"/>
      <c r="Q20" s="35"/>
      <c r="R20" s="191"/>
      <c r="S20" s="35"/>
    </row>
    <row r="21" spans="1:19" s="9" customFormat="1" ht="31.5">
      <c r="A21" s="396"/>
      <c r="B21" s="54" t="s">
        <v>784</v>
      </c>
      <c r="C21" s="192"/>
      <c r="D21" s="10" t="s">
        <v>337</v>
      </c>
      <c r="E21" s="192"/>
      <c r="F21" s="10" t="s">
        <v>372</v>
      </c>
      <c r="G21" s="35"/>
      <c r="H21" s="10" t="s">
        <v>372</v>
      </c>
      <c r="I21" s="35"/>
      <c r="J21" s="398"/>
      <c r="K21" s="35"/>
      <c r="L21" s="191"/>
      <c r="M21" s="35"/>
      <c r="N21" s="191"/>
      <c r="O21" s="35"/>
      <c r="P21" s="191"/>
      <c r="Q21" s="35"/>
      <c r="R21" s="191"/>
      <c r="S21" s="35"/>
    </row>
    <row r="22" spans="1:19" s="9" customFormat="1" ht="110.25">
      <c r="A22" s="397"/>
      <c r="B22" s="54" t="s">
        <v>785</v>
      </c>
      <c r="C22" s="192"/>
      <c r="D22" s="10" t="s">
        <v>59</v>
      </c>
      <c r="E22" s="192"/>
      <c r="F22" s="258" t="s">
        <v>786</v>
      </c>
      <c r="G22" s="35"/>
      <c r="H22" s="10" t="s">
        <v>787</v>
      </c>
      <c r="I22" s="35"/>
      <c r="J22" s="399"/>
      <c r="K22" s="35"/>
      <c r="L22" s="191"/>
      <c r="M22" s="35"/>
      <c r="N22" s="191"/>
      <c r="O22" s="35"/>
      <c r="P22" s="191"/>
      <c r="Q22" s="35"/>
      <c r="R22" s="191"/>
      <c r="S22" s="35"/>
    </row>
    <row r="23" spans="1:19" s="11" customFormat="1">
      <c r="A23" s="55"/>
    </row>
  </sheetData>
  <mergeCells count="4">
    <mergeCell ref="A9:A17"/>
    <mergeCell ref="A19:A22"/>
    <mergeCell ref="J9:J18"/>
    <mergeCell ref="J19:J22"/>
  </mergeCells>
  <phoneticPr fontId="60" type="noConversion"/>
  <pageMargins left="0.7" right="0.7" top="0.75" bottom="0.75" header="0.3" footer="0.3"/>
  <pageSetup paperSize="8" orientation="landscape" horizontalDpi="1200" verticalDpi="1200" r:id="rId1"/>
  <headerFooter>
    <oddHeader>&amp;C&amp;G</oddHead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S19"/>
  <sheetViews>
    <sheetView topLeftCell="A5" zoomScale="117" zoomScaleNormal="117" zoomScalePageLayoutView="117" workbookViewId="0">
      <selection activeCell="E5" sqref="E5"/>
    </sheetView>
  </sheetViews>
  <sheetFormatPr defaultColWidth="10.5" defaultRowHeight="15.75"/>
  <cols>
    <col min="1" max="1" width="15" customWidth="1"/>
    <col min="2" max="2" width="35" customWidth="1"/>
    <col min="3" max="3" width="3" customWidth="1"/>
    <col min="4" max="4" width="25" customWidth="1"/>
    <col min="5" max="5" width="3" customWidth="1"/>
    <col min="6" max="6" width="25" customWidth="1"/>
    <col min="7" max="7" width="3" customWidth="1"/>
    <col min="8" max="8" width="25" customWidth="1"/>
    <col min="9" max="9" width="3"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6.25" customHeight="1">
      <c r="A1" s="2" t="s">
        <v>788</v>
      </c>
    </row>
    <row r="3" spans="1:19" s="34" customFormat="1" ht="126">
      <c r="A3" s="228" t="s">
        <v>789</v>
      </c>
      <c r="B3" s="51" t="s">
        <v>790</v>
      </c>
      <c r="D3" s="10" t="s">
        <v>155</v>
      </c>
      <c r="F3" s="52"/>
      <c r="H3" s="52"/>
      <c r="J3" s="190"/>
      <c r="L3" s="191"/>
      <c r="N3" s="191"/>
      <c r="P3" s="191"/>
      <c r="R3" s="191"/>
    </row>
    <row r="4" spans="1:19" s="33" customFormat="1" ht="19.5">
      <c r="A4" s="50"/>
      <c r="B4" s="42"/>
      <c r="D4" s="42"/>
      <c r="F4" s="42"/>
      <c r="H4" s="42"/>
      <c r="J4" s="43"/>
      <c r="L4" s="43"/>
    </row>
    <row r="5" spans="1:19" s="47" customFormat="1" ht="78">
      <c r="A5" s="45"/>
      <c r="B5" s="46" t="s">
        <v>110</v>
      </c>
      <c r="D5" s="82" t="s">
        <v>111</v>
      </c>
      <c r="E5" s="40"/>
      <c r="F5" s="82" t="s">
        <v>112</v>
      </c>
      <c r="G5" s="40"/>
      <c r="H5" s="82" t="s">
        <v>113</v>
      </c>
      <c r="J5" s="41" t="s">
        <v>157</v>
      </c>
      <c r="K5" s="40"/>
      <c r="L5" s="41" t="s">
        <v>158</v>
      </c>
      <c r="M5" s="40"/>
      <c r="N5" s="41" t="s">
        <v>116</v>
      </c>
      <c r="O5" s="40"/>
      <c r="P5" s="41" t="s">
        <v>117</v>
      </c>
      <c r="Q5" s="40"/>
      <c r="R5" s="41" t="s">
        <v>159</v>
      </c>
      <c r="S5" s="40"/>
    </row>
    <row r="6" spans="1:19" s="33" customFormat="1" ht="19.5">
      <c r="A6" s="50"/>
      <c r="B6" s="42"/>
      <c r="D6" s="42"/>
      <c r="F6" s="42"/>
      <c r="H6" s="42"/>
      <c r="J6" s="43"/>
      <c r="L6" s="43"/>
      <c r="N6" s="43"/>
      <c r="P6" s="43"/>
      <c r="R6" s="43"/>
    </row>
    <row r="7" spans="1:19" s="34" customFormat="1" ht="47.25">
      <c r="A7" s="228" t="s">
        <v>160</v>
      </c>
      <c r="B7" s="51" t="s">
        <v>791</v>
      </c>
      <c r="D7" s="10" t="s">
        <v>84</v>
      </c>
      <c r="F7" s="52"/>
      <c r="H7" s="52"/>
      <c r="J7" s="190"/>
    </row>
    <row r="8" spans="1:19" s="33" customFormat="1" ht="19.5">
      <c r="A8" s="50"/>
      <c r="B8" s="42"/>
      <c r="D8" s="42"/>
      <c r="F8" s="42"/>
      <c r="H8" s="42"/>
      <c r="J8" s="43"/>
      <c r="L8" s="43"/>
      <c r="N8" s="43"/>
      <c r="P8" s="43"/>
      <c r="R8" s="43"/>
    </row>
    <row r="9" spans="1:19" s="9" customFormat="1" ht="47.25">
      <c r="A9" s="341" t="s">
        <v>792</v>
      </c>
      <c r="B9" s="48" t="s">
        <v>793</v>
      </c>
      <c r="C9" s="192"/>
      <c r="D9" s="10" t="s">
        <v>565</v>
      </c>
      <c r="E9" s="192"/>
      <c r="F9" s="10" t="str">
        <f>IF(D9=[3]Lists!$K$4,"&lt; Input URL to data source &gt;",IF(D9=[3]Lists!$K$5,"&lt; Reference section in EITI Report or URL &gt;",IF(D9=[3]Lists!$K$6,"&lt; Reference evidence of non-applicability &gt;","")))</f>
        <v/>
      </c>
      <c r="G9" s="33"/>
      <c r="H9" s="10" t="str">
        <f>IF(F9=[3]Lists!$K$4,"&lt; Input URL to data source &gt;",IF(F9=[3]Lists!$K$5,"&lt; Reference section in EITI Report or URL &gt;",IF(F9=[3]Lists!$K$6,"&lt; Reference evidence of non-applicability &gt;","")))</f>
        <v/>
      </c>
      <c r="I9" s="33"/>
      <c r="J9" s="346"/>
      <c r="K9" s="33"/>
      <c r="L9" s="191"/>
      <c r="M9" s="33"/>
      <c r="N9" s="191"/>
      <c r="O9" s="33"/>
      <c r="P9" s="191"/>
      <c r="Q9" s="33"/>
      <c r="R9" s="191"/>
      <c r="S9" s="33"/>
    </row>
    <row r="10" spans="1:19" s="9" customFormat="1" ht="47.25">
      <c r="A10" s="352"/>
      <c r="B10" s="54" t="s">
        <v>794</v>
      </c>
      <c r="C10" s="192"/>
      <c r="D10" s="10" t="s">
        <v>337</v>
      </c>
      <c r="E10" s="192"/>
      <c r="F10" s="10" t="s">
        <v>372</v>
      </c>
      <c r="G10" s="34"/>
      <c r="H10" s="10" t="s">
        <v>372</v>
      </c>
      <c r="I10" s="34"/>
      <c r="J10" s="347"/>
      <c r="K10" s="34"/>
      <c r="L10" s="191"/>
      <c r="M10" s="34"/>
      <c r="N10" s="191"/>
      <c r="O10" s="34"/>
      <c r="P10" s="191"/>
      <c r="Q10" s="34"/>
      <c r="R10" s="191"/>
      <c r="S10" s="34"/>
    </row>
    <row r="11" spans="1:19" s="9" customFormat="1" ht="78.75">
      <c r="A11" s="352"/>
      <c r="B11" s="54" t="s">
        <v>795</v>
      </c>
      <c r="C11" s="192"/>
      <c r="D11" s="10" t="s">
        <v>538</v>
      </c>
      <c r="E11" s="192"/>
      <c r="F11" s="10"/>
      <c r="G11" s="34"/>
      <c r="H11" s="10"/>
      <c r="I11" s="34"/>
      <c r="J11" s="347"/>
      <c r="K11" s="34"/>
      <c r="L11" s="191"/>
      <c r="M11" s="34"/>
      <c r="N11" s="191"/>
      <c r="O11" s="34"/>
      <c r="P11" s="191"/>
      <c r="Q11" s="34"/>
      <c r="R11" s="191"/>
      <c r="S11" s="34"/>
    </row>
    <row r="12" spans="1:19" s="9" customFormat="1" ht="47.25">
      <c r="A12" s="352"/>
      <c r="B12" s="54" t="s">
        <v>796</v>
      </c>
      <c r="C12" s="192"/>
      <c r="D12" s="10" t="s">
        <v>538</v>
      </c>
      <c r="E12" s="192"/>
      <c r="F12" s="10"/>
      <c r="G12" s="34"/>
      <c r="H12" s="10"/>
      <c r="I12" s="34"/>
      <c r="J12" s="347"/>
      <c r="K12" s="34"/>
      <c r="L12" s="191"/>
      <c r="M12" s="34"/>
      <c r="N12" s="191"/>
      <c r="O12" s="34"/>
      <c r="P12" s="191"/>
      <c r="Q12" s="34"/>
      <c r="R12" s="191"/>
      <c r="S12" s="34"/>
    </row>
    <row r="13" spans="1:19" s="9" customFormat="1" ht="69" customHeight="1">
      <c r="A13" s="352"/>
      <c r="B13" s="54" t="s">
        <v>797</v>
      </c>
      <c r="C13" s="192"/>
      <c r="D13" s="10" t="s">
        <v>538</v>
      </c>
      <c r="E13" s="192"/>
      <c r="F13" s="10"/>
      <c r="G13" s="34"/>
      <c r="H13" s="10"/>
      <c r="I13" s="34"/>
      <c r="J13" s="348"/>
      <c r="K13" s="34"/>
      <c r="L13" s="191"/>
      <c r="M13" s="34"/>
      <c r="N13" s="191"/>
      <c r="O13" s="34"/>
      <c r="P13" s="191"/>
      <c r="Q13" s="34"/>
      <c r="R13" s="191"/>
      <c r="S13" s="34"/>
    </row>
    <row r="14" spans="1:19" s="35" customFormat="1">
      <c r="A14" s="71"/>
    </row>
    <row r="15" spans="1:19" s="9" customFormat="1" ht="47.25">
      <c r="A15" s="341" t="s">
        <v>798</v>
      </c>
      <c r="B15" s="48" t="s">
        <v>793</v>
      </c>
      <c r="C15" s="192"/>
      <c r="D15" s="10" t="s">
        <v>565</v>
      </c>
      <c r="E15" s="192"/>
      <c r="F15" s="10" t="str">
        <f>IF(D15=[3]Lists!$K$4,"&lt; Input URL to data source &gt;",IF(D15=[3]Lists!$K$5,"&lt; Reference section in EITI Report or URL &gt;",IF(D15=[3]Lists!$K$6,"&lt; Reference evidence of non-applicability &gt;","")))</f>
        <v/>
      </c>
      <c r="G15" s="33"/>
      <c r="H15" s="10" t="str">
        <f>IF(F15=[3]Lists!$K$4,"&lt; Input URL to data source &gt;",IF(F15=[3]Lists!$K$5,"&lt; Reference section in EITI Report or URL &gt;",IF(F15=[3]Lists!$K$6,"&lt; Reference evidence of non-applicability &gt;","")))</f>
        <v/>
      </c>
      <c r="I15" s="33"/>
      <c r="J15" s="346"/>
      <c r="K15" s="33"/>
      <c r="L15" s="191"/>
      <c r="M15" s="33"/>
      <c r="N15" s="191"/>
      <c r="O15" s="33"/>
      <c r="P15" s="191"/>
      <c r="Q15" s="33"/>
      <c r="R15" s="191"/>
      <c r="S15" s="33"/>
    </row>
    <row r="16" spans="1:19" s="9" customFormat="1" ht="47.25">
      <c r="A16" s="352"/>
      <c r="B16" s="54" t="s">
        <v>794</v>
      </c>
      <c r="C16" s="192"/>
      <c r="D16" s="10" t="s">
        <v>337</v>
      </c>
      <c r="E16" s="192"/>
      <c r="F16" s="10" t="s">
        <v>372</v>
      </c>
      <c r="G16" s="34"/>
      <c r="H16" s="10" t="s">
        <v>372</v>
      </c>
      <c r="I16" s="34"/>
      <c r="J16" s="347"/>
      <c r="K16" s="34"/>
      <c r="L16" s="191"/>
      <c r="M16" s="34"/>
      <c r="N16" s="191"/>
      <c r="O16" s="34"/>
      <c r="P16" s="191"/>
      <c r="Q16" s="34"/>
      <c r="R16" s="191"/>
      <c r="S16" s="34"/>
    </row>
    <row r="17" spans="1:19" s="9" customFormat="1" ht="78.75">
      <c r="A17" s="352"/>
      <c r="B17" s="54" t="s">
        <v>795</v>
      </c>
      <c r="C17" s="192"/>
      <c r="D17" s="10" t="s">
        <v>538</v>
      </c>
      <c r="E17" s="192"/>
      <c r="F17" s="10"/>
      <c r="G17" s="34"/>
      <c r="H17" s="10"/>
      <c r="I17" s="34"/>
      <c r="J17" s="347"/>
      <c r="K17" s="34"/>
      <c r="L17" s="191"/>
      <c r="M17" s="34"/>
      <c r="N17" s="191"/>
      <c r="O17" s="34"/>
      <c r="P17" s="191"/>
      <c r="Q17" s="34"/>
      <c r="R17" s="191"/>
      <c r="S17" s="34"/>
    </row>
    <row r="18" spans="1:19" s="9" customFormat="1" ht="47.25">
      <c r="A18" s="352"/>
      <c r="B18" s="54" t="s">
        <v>796</v>
      </c>
      <c r="C18" s="192"/>
      <c r="D18" s="10" t="s">
        <v>538</v>
      </c>
      <c r="E18" s="192"/>
      <c r="F18" s="10"/>
      <c r="G18" s="34"/>
      <c r="H18" s="10"/>
      <c r="I18" s="34"/>
      <c r="J18" s="347"/>
      <c r="K18" s="34"/>
      <c r="L18" s="191"/>
      <c r="M18" s="34"/>
      <c r="N18" s="191"/>
      <c r="O18" s="34"/>
      <c r="P18" s="191"/>
      <c r="Q18" s="34"/>
      <c r="R18" s="191"/>
      <c r="S18" s="34"/>
    </row>
    <row r="19" spans="1:19" s="12" customFormat="1" ht="69" customHeight="1">
      <c r="A19" s="400"/>
      <c r="B19" s="56" t="s">
        <v>797</v>
      </c>
      <c r="C19" s="210"/>
      <c r="D19" s="13" t="s">
        <v>538</v>
      </c>
      <c r="E19" s="210"/>
      <c r="F19" s="13"/>
      <c r="G19" s="57"/>
      <c r="H19" s="13"/>
      <c r="I19" s="57"/>
      <c r="J19" s="348"/>
      <c r="K19" s="57"/>
      <c r="L19" s="220"/>
      <c r="M19" s="57"/>
      <c r="N19" s="220"/>
      <c r="O19" s="57"/>
      <c r="P19" s="220"/>
      <c r="Q19" s="57"/>
      <c r="R19" s="220"/>
      <c r="S19" s="57"/>
    </row>
  </sheetData>
  <mergeCells count="4">
    <mergeCell ref="A9:A13"/>
    <mergeCell ref="A15:A19"/>
    <mergeCell ref="J9:J13"/>
    <mergeCell ref="J15:J19"/>
  </mergeCells>
  <pageMargins left="0.7" right="0.7" top="0.75" bottom="0.75" header="0.3" footer="0.3"/>
  <pageSetup paperSize="8" orientation="landscape" horizontalDpi="1200" verticalDpi="1200" r:id="rId1"/>
  <headerFooter>
    <oddHeader>&amp;C&amp;G</oddHead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S22"/>
  <sheetViews>
    <sheetView topLeftCell="A20" zoomScale="114" zoomScaleNormal="114" zoomScalePageLayoutView="114" workbookViewId="0">
      <selection activeCell="H20" sqref="H20"/>
    </sheetView>
  </sheetViews>
  <sheetFormatPr defaultColWidth="10.5" defaultRowHeight="15.75"/>
  <cols>
    <col min="1" max="1" width="22" style="39" customWidth="1"/>
    <col min="2" max="2" width="33.5" customWidth="1"/>
    <col min="3" max="3" width="3.125" customWidth="1"/>
    <col min="4" max="4" width="25" customWidth="1"/>
    <col min="5" max="5" width="3.125" customWidth="1"/>
    <col min="6" max="6" width="25" customWidth="1"/>
    <col min="7" max="7" width="3.125" customWidth="1"/>
    <col min="8" max="8" width="25" customWidth="1"/>
    <col min="9" max="9" width="3.125"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6.25">
      <c r="A1" s="2" t="s">
        <v>799</v>
      </c>
    </row>
    <row r="3" spans="1:19" s="34" customFormat="1" ht="110.25">
      <c r="A3" s="228" t="s">
        <v>800</v>
      </c>
      <c r="B3" s="51" t="s">
        <v>801</v>
      </c>
      <c r="D3" s="10" t="s">
        <v>155</v>
      </c>
      <c r="F3" s="52"/>
      <c r="H3" s="52"/>
      <c r="J3" s="190"/>
      <c r="L3" s="191"/>
      <c r="N3" s="191"/>
      <c r="P3" s="191"/>
      <c r="R3" s="191"/>
    </row>
    <row r="4" spans="1:19" s="33" customFormat="1" ht="19.5">
      <c r="A4" s="63"/>
      <c r="B4" s="42"/>
      <c r="D4" s="42"/>
      <c r="F4" s="42"/>
      <c r="H4" s="42"/>
      <c r="J4" s="43"/>
      <c r="L4" s="43"/>
      <c r="N4" s="43"/>
      <c r="P4" s="43"/>
      <c r="R4" s="43"/>
    </row>
    <row r="5" spans="1:19" s="47" customFormat="1" ht="78">
      <c r="A5" s="62"/>
      <c r="B5" s="46" t="s">
        <v>110</v>
      </c>
      <c r="D5" s="82" t="s">
        <v>111</v>
      </c>
      <c r="E5" s="40"/>
      <c r="F5" s="82" t="s">
        <v>112</v>
      </c>
      <c r="G5" s="40"/>
      <c r="H5" s="82" t="s">
        <v>113</v>
      </c>
      <c r="J5" s="41" t="s">
        <v>157</v>
      </c>
      <c r="K5" s="40"/>
      <c r="L5" s="41" t="s">
        <v>158</v>
      </c>
      <c r="M5" s="40"/>
      <c r="N5" s="41" t="s">
        <v>116</v>
      </c>
      <c r="O5" s="40"/>
      <c r="P5" s="41" t="s">
        <v>117</v>
      </c>
      <c r="Q5" s="40"/>
      <c r="R5" s="41" t="s">
        <v>159</v>
      </c>
      <c r="S5" s="40"/>
    </row>
    <row r="6" spans="1:19" s="33" customFormat="1" ht="19.5">
      <c r="A6" s="63"/>
      <c r="B6" s="42"/>
      <c r="D6" s="42"/>
      <c r="F6" s="42"/>
      <c r="H6" s="42"/>
      <c r="J6" s="43"/>
      <c r="L6" s="43"/>
      <c r="N6" s="43"/>
      <c r="P6" s="43"/>
      <c r="R6" s="43"/>
    </row>
    <row r="7" spans="1:19" s="9" customFormat="1" ht="110.25">
      <c r="A7" s="64"/>
      <c r="B7" s="61" t="s">
        <v>802</v>
      </c>
      <c r="C7" s="192"/>
      <c r="D7" s="10" t="s">
        <v>127</v>
      </c>
      <c r="E7" s="192"/>
      <c r="F7" s="10" t="s">
        <v>803</v>
      </c>
      <c r="G7" s="33"/>
      <c r="H7" s="10" t="s">
        <v>787</v>
      </c>
      <c r="I7" s="33"/>
      <c r="J7" s="346"/>
      <c r="K7" s="33"/>
      <c r="L7" s="191"/>
      <c r="M7" s="33"/>
      <c r="N7" s="191"/>
      <c r="O7" s="33"/>
      <c r="P7" s="191"/>
      <c r="Q7" s="33"/>
      <c r="R7" s="191"/>
      <c r="S7" s="33"/>
    </row>
    <row r="8" spans="1:19" s="9" customFormat="1" ht="78.75">
      <c r="A8" s="64"/>
      <c r="B8" s="48" t="s">
        <v>804</v>
      </c>
      <c r="C8" s="192"/>
      <c r="D8" s="288">
        <v>11406388.880000001</v>
      </c>
      <c r="E8" s="192"/>
      <c r="F8" s="10" t="s">
        <v>372</v>
      </c>
      <c r="G8" s="34"/>
      <c r="H8" s="10" t="s">
        <v>805</v>
      </c>
      <c r="I8" s="34"/>
      <c r="J8" s="347"/>
      <c r="K8" s="34"/>
      <c r="L8" s="191"/>
      <c r="M8" s="34"/>
      <c r="N8" s="191"/>
      <c r="O8" s="34"/>
      <c r="P8" s="191"/>
      <c r="Q8" s="34"/>
      <c r="R8" s="191"/>
      <c r="S8" s="34"/>
    </row>
    <row r="9" spans="1:19" s="9" customFormat="1" ht="31.5">
      <c r="A9" s="64"/>
      <c r="B9" s="19" t="s">
        <v>806</v>
      </c>
      <c r="C9" s="192"/>
      <c r="D9" s="10" t="s">
        <v>337</v>
      </c>
      <c r="E9" s="192"/>
      <c r="F9" s="10" t="s">
        <v>372</v>
      </c>
      <c r="G9" s="33"/>
      <c r="H9" s="10" t="s">
        <v>372</v>
      </c>
      <c r="I9" s="33"/>
      <c r="J9" s="347"/>
      <c r="K9" s="33"/>
      <c r="L9" s="191"/>
      <c r="M9" s="33"/>
      <c r="N9" s="191"/>
      <c r="O9" s="33"/>
      <c r="P9" s="191"/>
      <c r="Q9" s="33"/>
      <c r="R9" s="191"/>
      <c r="S9" s="33"/>
    </row>
    <row r="10" spans="1:19" s="9" customFormat="1" ht="78.75">
      <c r="A10" s="64"/>
      <c r="B10" s="58" t="s">
        <v>807</v>
      </c>
      <c r="C10" s="192"/>
      <c r="D10" s="288">
        <v>278589444444.44</v>
      </c>
      <c r="E10" s="192"/>
      <c r="F10" s="10" t="s">
        <v>372</v>
      </c>
      <c r="G10" s="34"/>
      <c r="H10" s="10" t="s">
        <v>808</v>
      </c>
      <c r="I10" s="34"/>
      <c r="J10" s="347"/>
      <c r="K10" s="34"/>
      <c r="L10" s="191"/>
      <c r="M10" s="34"/>
      <c r="N10" s="191"/>
      <c r="O10" s="34"/>
      <c r="P10" s="191"/>
      <c r="Q10" s="34"/>
      <c r="R10" s="191"/>
      <c r="S10" s="34"/>
    </row>
    <row r="11" spans="1:19" s="9" customFormat="1" ht="110.25">
      <c r="A11" s="64"/>
      <c r="B11" s="58" t="s">
        <v>809</v>
      </c>
      <c r="C11" s="192"/>
      <c r="D11" s="289">
        <v>3912190833.3299999</v>
      </c>
      <c r="E11" s="192"/>
      <c r="F11" s="10" t="s">
        <v>810</v>
      </c>
      <c r="G11" s="33"/>
      <c r="H11" s="10" t="s">
        <v>811</v>
      </c>
      <c r="I11" s="33"/>
      <c r="J11" s="347"/>
      <c r="K11" s="33"/>
      <c r="L11" s="191"/>
      <c r="M11" s="33"/>
      <c r="N11" s="191"/>
      <c r="O11" s="33"/>
      <c r="P11" s="191"/>
      <c r="Q11" s="33"/>
      <c r="R11" s="191"/>
      <c r="S11" s="33"/>
    </row>
    <row r="12" spans="1:19" s="9" customFormat="1" ht="78.75">
      <c r="A12" s="64"/>
      <c r="B12" s="58" t="s">
        <v>812</v>
      </c>
      <c r="C12" s="192"/>
      <c r="D12" s="289">
        <v>42380000000</v>
      </c>
      <c r="E12" s="192"/>
      <c r="F12" s="10" t="s">
        <v>372</v>
      </c>
      <c r="G12" s="35"/>
      <c r="H12" s="10" t="s">
        <v>813</v>
      </c>
      <c r="I12" s="35"/>
      <c r="J12" s="347"/>
      <c r="K12" s="35"/>
      <c r="L12" s="191"/>
      <c r="M12" s="35"/>
      <c r="N12" s="191"/>
      <c r="O12" s="35"/>
      <c r="P12" s="191"/>
      <c r="Q12" s="35"/>
      <c r="R12" s="191"/>
      <c r="S12" s="35"/>
    </row>
    <row r="13" spans="1:19" s="9" customFormat="1" ht="78.75">
      <c r="A13" s="64"/>
      <c r="B13" s="58" t="s">
        <v>814</v>
      </c>
      <c r="C13" s="192"/>
      <c r="D13" s="288">
        <v>13310508000</v>
      </c>
      <c r="E13" s="192"/>
      <c r="F13" s="10" t="s">
        <v>372</v>
      </c>
      <c r="G13" s="35"/>
      <c r="H13" s="10" t="s">
        <v>815</v>
      </c>
      <c r="I13" s="35"/>
      <c r="J13" s="347"/>
      <c r="K13" s="35"/>
      <c r="L13" s="191"/>
      <c r="M13" s="35"/>
      <c r="N13" s="191"/>
      <c r="O13" s="35"/>
      <c r="P13" s="191"/>
      <c r="Q13" s="35"/>
      <c r="R13" s="191"/>
      <c r="S13" s="35"/>
    </row>
    <row r="14" spans="1:19" s="9" customFormat="1" ht="78.75">
      <c r="A14" s="64"/>
      <c r="B14" s="58" t="s">
        <v>816</v>
      </c>
      <c r="C14" s="192"/>
      <c r="D14" s="288">
        <v>31056550000</v>
      </c>
      <c r="E14" s="192"/>
      <c r="F14" s="10" t="s">
        <v>372</v>
      </c>
      <c r="G14" s="35"/>
      <c r="H14" s="10" t="s">
        <v>817</v>
      </c>
      <c r="I14" s="35"/>
      <c r="J14" s="347"/>
      <c r="K14" s="35"/>
      <c r="L14" s="191"/>
      <c r="M14" s="35"/>
      <c r="N14" s="191"/>
      <c r="O14" s="35"/>
      <c r="P14" s="191"/>
      <c r="Q14" s="35"/>
      <c r="R14" s="191"/>
      <c r="S14" s="35"/>
    </row>
    <row r="15" spans="1:19" s="9" customFormat="1" ht="220.5">
      <c r="A15" s="64"/>
      <c r="B15" s="58" t="s">
        <v>818</v>
      </c>
      <c r="C15" s="192"/>
      <c r="D15" s="10">
        <v>67908</v>
      </c>
      <c r="E15" s="192"/>
      <c r="F15" s="10" t="s">
        <v>819</v>
      </c>
      <c r="G15" s="35"/>
      <c r="H15" s="10" t="s">
        <v>820</v>
      </c>
      <c r="I15" s="35"/>
      <c r="J15" s="347"/>
      <c r="K15" s="35"/>
      <c r="L15" s="191"/>
      <c r="M15" s="35"/>
      <c r="N15" s="191"/>
      <c r="O15" s="35"/>
      <c r="P15" s="191"/>
      <c r="Q15" s="35"/>
      <c r="R15" s="191"/>
      <c r="S15" s="35"/>
    </row>
    <row r="16" spans="1:19" s="9" customFormat="1" ht="204.75">
      <c r="A16" s="64"/>
      <c r="B16" s="58" t="s">
        <v>821</v>
      </c>
      <c r="C16" s="192"/>
      <c r="D16" s="10">
        <v>41182</v>
      </c>
      <c r="E16" s="192"/>
      <c r="F16" s="10" t="s">
        <v>819</v>
      </c>
      <c r="G16" s="35"/>
      <c r="H16" s="10" t="s">
        <v>822</v>
      </c>
      <c r="I16" s="35"/>
      <c r="J16" s="347"/>
      <c r="K16" s="35"/>
      <c r="L16" s="191"/>
      <c r="M16" s="35"/>
      <c r="N16" s="191"/>
      <c r="O16" s="35"/>
      <c r="P16" s="191"/>
      <c r="Q16" s="35"/>
      <c r="R16" s="191"/>
      <c r="S16" s="35"/>
    </row>
    <row r="17" spans="1:19" s="9" customFormat="1" ht="220.5">
      <c r="A17" s="64"/>
      <c r="B17" s="58" t="s">
        <v>823</v>
      </c>
      <c r="C17" s="192"/>
      <c r="D17" s="10">
        <v>109090</v>
      </c>
      <c r="E17" s="192"/>
      <c r="F17" s="10" t="s">
        <v>819</v>
      </c>
      <c r="G17" s="35"/>
      <c r="H17" s="10" t="s">
        <v>824</v>
      </c>
      <c r="I17" s="35"/>
      <c r="J17" s="347"/>
      <c r="K17" s="35"/>
      <c r="L17" s="191"/>
      <c r="M17" s="35"/>
      <c r="N17" s="191"/>
      <c r="O17" s="35"/>
      <c r="P17" s="191"/>
      <c r="Q17" s="35"/>
      <c r="R17" s="191"/>
      <c r="S17" s="35"/>
    </row>
    <row r="18" spans="1:19" s="9" customFormat="1">
      <c r="A18" s="64"/>
      <c r="B18" s="58" t="s">
        <v>825</v>
      </c>
      <c r="C18" s="192"/>
      <c r="D18" s="10">
        <v>20417000</v>
      </c>
      <c r="E18" s="192"/>
      <c r="F18" s="10" t="s">
        <v>819</v>
      </c>
      <c r="G18" s="35"/>
      <c r="H18" s="10" t="s">
        <v>819</v>
      </c>
      <c r="I18" s="35"/>
      <c r="J18" s="347"/>
      <c r="K18" s="35"/>
      <c r="L18" s="191"/>
      <c r="M18" s="35"/>
      <c r="N18" s="191"/>
      <c r="O18" s="35"/>
      <c r="P18" s="191"/>
      <c r="Q18" s="35"/>
      <c r="R18" s="191"/>
      <c r="S18" s="35"/>
    </row>
    <row r="19" spans="1:19" s="9" customFormat="1" ht="252">
      <c r="A19" s="64"/>
      <c r="B19" s="58" t="s">
        <v>826</v>
      </c>
      <c r="C19" s="192"/>
      <c r="D19" s="10">
        <v>1620000000</v>
      </c>
      <c r="E19" s="192"/>
      <c r="F19" s="10" t="s">
        <v>372</v>
      </c>
      <c r="G19" s="35"/>
      <c r="H19" s="10" t="s">
        <v>827</v>
      </c>
      <c r="I19" s="35"/>
      <c r="J19" s="347"/>
      <c r="K19" s="35"/>
      <c r="L19" s="191"/>
      <c r="M19" s="35"/>
      <c r="N19" s="191"/>
      <c r="O19" s="35"/>
      <c r="P19" s="191"/>
      <c r="Q19" s="35"/>
      <c r="R19" s="191"/>
      <c r="S19" s="35"/>
    </row>
    <row r="20" spans="1:19" s="9" customFormat="1">
      <c r="A20" s="64"/>
      <c r="B20" s="58" t="s">
        <v>828</v>
      </c>
      <c r="C20" s="192"/>
      <c r="D20" s="10">
        <v>7641000000</v>
      </c>
      <c r="E20" s="192"/>
      <c r="F20" s="10" t="s">
        <v>372</v>
      </c>
      <c r="G20" s="35"/>
      <c r="H20" s="10" t="s">
        <v>372</v>
      </c>
      <c r="I20" s="35"/>
      <c r="J20" s="347"/>
      <c r="K20" s="35"/>
      <c r="L20" s="191"/>
      <c r="M20" s="35"/>
      <c r="N20" s="191"/>
      <c r="O20" s="35"/>
      <c r="P20" s="191"/>
      <c r="Q20" s="35"/>
      <c r="R20" s="191"/>
      <c r="S20" s="35"/>
    </row>
    <row r="21" spans="1:19" s="9" customFormat="1" ht="382.35" customHeight="1">
      <c r="A21" s="64"/>
      <c r="B21" s="61" t="s">
        <v>829</v>
      </c>
      <c r="C21" s="192"/>
      <c r="D21" s="10" t="s">
        <v>127</v>
      </c>
      <c r="E21" s="192"/>
      <c r="F21" s="10" t="s">
        <v>830</v>
      </c>
      <c r="G21" s="33"/>
      <c r="H21" s="10" t="s">
        <v>831</v>
      </c>
      <c r="I21" s="33"/>
      <c r="J21" s="348"/>
      <c r="K21" s="33"/>
      <c r="L21" s="191"/>
      <c r="M21" s="33"/>
      <c r="N21" s="191"/>
      <c r="O21" s="33"/>
      <c r="P21" s="191"/>
      <c r="Q21" s="33"/>
      <c r="R21" s="191"/>
      <c r="S21" s="33"/>
    </row>
    <row r="22" spans="1:19" s="11" customFormat="1">
      <c r="A22" s="79"/>
    </row>
  </sheetData>
  <mergeCells count="1">
    <mergeCell ref="J7:J21"/>
  </mergeCells>
  <pageMargins left="0.7" right="0.7" top="0.75" bottom="0.75" header="0.3" footer="0.3"/>
  <pageSetup paperSize="8" orientation="landscape" horizontalDpi="1200" verticalDpi="1200" r:id="rId1"/>
  <headerFooter>
    <oddHeader>&amp;C&amp;G</oddHead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S13"/>
  <sheetViews>
    <sheetView topLeftCell="A11" zoomScale="119" zoomScaleNormal="119" zoomScalePageLayoutView="119" workbookViewId="0">
      <selection activeCell="H12" sqref="H12"/>
    </sheetView>
  </sheetViews>
  <sheetFormatPr defaultColWidth="10.5" defaultRowHeight="15.75"/>
  <cols>
    <col min="1" max="1" width="14.125" customWidth="1"/>
    <col min="2" max="2" width="42.125" customWidth="1"/>
    <col min="3" max="3" width="3" customWidth="1"/>
    <col min="4" max="4" width="24" customWidth="1"/>
    <col min="5" max="5" width="3" customWidth="1"/>
    <col min="6" max="6" width="22.125" customWidth="1"/>
    <col min="7" max="7" width="3" customWidth="1"/>
    <col min="8" max="8" width="22.125" customWidth="1"/>
    <col min="9" max="9" width="3"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6.25" customHeight="1">
      <c r="A1" s="2" t="s">
        <v>832</v>
      </c>
    </row>
    <row r="3" spans="1:19" s="34" customFormat="1" ht="126">
      <c r="A3" s="228" t="s">
        <v>833</v>
      </c>
      <c r="B3" s="51" t="s">
        <v>834</v>
      </c>
      <c r="D3" s="10" t="s">
        <v>155</v>
      </c>
      <c r="F3" s="52"/>
      <c r="H3" s="52"/>
      <c r="J3" s="190"/>
      <c r="L3" s="191"/>
      <c r="N3" s="191"/>
      <c r="P3" s="191"/>
      <c r="R3" s="191"/>
    </row>
    <row r="4" spans="1:19" s="33" customFormat="1" ht="19.5">
      <c r="A4" s="50"/>
      <c r="B4" s="42"/>
      <c r="D4" s="42"/>
      <c r="F4" s="42"/>
      <c r="H4" s="42"/>
      <c r="J4" s="43"/>
      <c r="L4" s="43"/>
    </row>
    <row r="5" spans="1:19" s="47" customFormat="1" ht="78">
      <c r="A5" s="45"/>
      <c r="B5" s="46" t="s">
        <v>110</v>
      </c>
      <c r="D5" s="82" t="s">
        <v>111</v>
      </c>
      <c r="E5" s="40"/>
      <c r="F5" s="82" t="s">
        <v>112</v>
      </c>
      <c r="G5" s="40"/>
      <c r="H5" s="82" t="s">
        <v>113</v>
      </c>
      <c r="J5" s="41" t="s">
        <v>157</v>
      </c>
      <c r="K5" s="40"/>
      <c r="L5" s="41" t="s">
        <v>158</v>
      </c>
      <c r="M5" s="40"/>
      <c r="N5" s="41" t="s">
        <v>116</v>
      </c>
      <c r="O5" s="40"/>
      <c r="P5" s="41" t="s">
        <v>117</v>
      </c>
      <c r="Q5" s="40"/>
      <c r="R5" s="41" t="s">
        <v>159</v>
      </c>
      <c r="S5" s="40"/>
    </row>
    <row r="6" spans="1:19" s="33" customFormat="1" ht="19.5">
      <c r="A6" s="50"/>
      <c r="B6" s="42"/>
      <c r="D6" s="42"/>
      <c r="F6" s="42"/>
      <c r="H6" s="42"/>
      <c r="J6" s="43"/>
      <c r="L6" s="43"/>
      <c r="N6" s="43"/>
      <c r="P6" s="43"/>
      <c r="R6" s="43"/>
    </row>
    <row r="7" spans="1:19" s="34" customFormat="1" ht="47.25">
      <c r="A7" s="228" t="s">
        <v>160</v>
      </c>
      <c r="B7" s="51" t="s">
        <v>835</v>
      </c>
      <c r="D7" s="10" t="s">
        <v>59</v>
      </c>
      <c r="F7" s="52"/>
      <c r="H7" s="52"/>
      <c r="J7" s="190"/>
      <c r="L7" s="191"/>
      <c r="M7" s="33"/>
      <c r="N7" s="191"/>
      <c r="O7" s="33"/>
      <c r="P7" s="191"/>
      <c r="Q7" s="33"/>
      <c r="R7" s="191"/>
    </row>
    <row r="8" spans="1:19" s="33" customFormat="1" ht="19.5">
      <c r="A8" s="50"/>
      <c r="B8" s="42"/>
      <c r="D8" s="42"/>
      <c r="F8" s="42"/>
      <c r="H8" s="42"/>
      <c r="J8" s="43"/>
      <c r="L8" s="43"/>
      <c r="N8" s="43"/>
      <c r="P8" s="43"/>
      <c r="R8" s="43"/>
    </row>
    <row r="9" spans="1:19" s="9" customFormat="1" ht="19.5">
      <c r="A9" s="197"/>
      <c r="B9" s="58" t="s">
        <v>120</v>
      </c>
      <c r="C9" s="192"/>
      <c r="D9" s="25"/>
      <c r="E9" s="192"/>
      <c r="F9" s="25"/>
      <c r="G9" s="33"/>
      <c r="H9" s="25"/>
      <c r="I9" s="33"/>
      <c r="J9" s="192"/>
      <c r="K9" s="33"/>
      <c r="L9" s="192"/>
      <c r="M9" s="33"/>
      <c r="N9" s="192"/>
      <c r="O9" s="33"/>
      <c r="P9" s="192"/>
      <c r="Q9" s="33"/>
      <c r="R9" s="192"/>
      <c r="S9" s="33"/>
    </row>
    <row r="10" spans="1:19" s="9" customFormat="1" ht="147" customHeight="1">
      <c r="A10" s="197"/>
      <c r="B10" s="21" t="s">
        <v>836</v>
      </c>
      <c r="C10" s="192"/>
      <c r="D10" s="10" t="s">
        <v>127</v>
      </c>
      <c r="E10" s="192"/>
      <c r="F10" s="10" t="s">
        <v>837</v>
      </c>
      <c r="G10" s="34"/>
      <c r="H10" s="10" t="s">
        <v>838</v>
      </c>
      <c r="I10" s="34"/>
      <c r="J10" s="346"/>
      <c r="K10" s="34"/>
      <c r="L10" s="191"/>
      <c r="M10" s="34"/>
      <c r="N10" s="191"/>
      <c r="O10" s="34"/>
      <c r="P10" s="191"/>
      <c r="Q10" s="34"/>
      <c r="R10" s="191"/>
      <c r="S10" s="34"/>
    </row>
    <row r="11" spans="1:19" s="9" customFormat="1" ht="123" customHeight="1">
      <c r="A11" s="197"/>
      <c r="B11" s="21" t="s">
        <v>839</v>
      </c>
      <c r="C11" s="192"/>
      <c r="D11" s="10" t="s">
        <v>127</v>
      </c>
      <c r="E11" s="192"/>
      <c r="F11" s="10" t="s">
        <v>840</v>
      </c>
      <c r="G11" s="33"/>
      <c r="H11" s="10" t="s">
        <v>841</v>
      </c>
      <c r="I11" s="33"/>
      <c r="J11" s="347"/>
      <c r="K11" s="33"/>
      <c r="L11" s="191"/>
      <c r="M11" s="33"/>
      <c r="N11" s="191"/>
      <c r="O11" s="33"/>
      <c r="P11" s="191"/>
      <c r="Q11" s="33"/>
      <c r="R11" s="191"/>
      <c r="S11" s="33"/>
    </row>
    <row r="12" spans="1:19" s="9" customFormat="1" ht="117.6" customHeight="1">
      <c r="A12" s="197"/>
      <c r="B12" s="21" t="s">
        <v>842</v>
      </c>
      <c r="C12" s="192"/>
      <c r="D12" s="10" t="s">
        <v>127</v>
      </c>
      <c r="E12" s="192"/>
      <c r="F12" s="10" t="s">
        <v>840</v>
      </c>
      <c r="G12" s="34"/>
      <c r="H12" s="10" t="s">
        <v>843</v>
      </c>
      <c r="I12" s="34"/>
      <c r="J12" s="348"/>
      <c r="K12" s="34"/>
      <c r="L12" s="191"/>
      <c r="M12" s="34"/>
      <c r="N12" s="191"/>
      <c r="O12" s="34"/>
      <c r="P12" s="191"/>
      <c r="Q12" s="34"/>
      <c r="R12" s="191"/>
      <c r="S12" s="34"/>
    </row>
    <row r="13" spans="1:19" s="11" customFormat="1">
      <c r="A13" s="55"/>
    </row>
  </sheetData>
  <mergeCells count="1">
    <mergeCell ref="J10:J12"/>
  </mergeCells>
  <phoneticPr fontId="60" type="noConversion"/>
  <pageMargins left="0.7" right="0.7" top="0.75" bottom="0.75" header="0.3" footer="0.3"/>
  <pageSetup paperSize="8" orientation="landscape" horizontalDpi="1200" verticalDpi="1200" r:id="rId1"/>
  <headerFooter>
    <oddHeader>&amp;C&amp;G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S23"/>
  <sheetViews>
    <sheetView tabSelected="1" topLeftCell="A20" zoomScale="115" zoomScaleNormal="115" zoomScalePageLayoutView="115" workbookViewId="0">
      <selection activeCell="H22" sqref="H22"/>
    </sheetView>
  </sheetViews>
  <sheetFormatPr defaultColWidth="10.5" defaultRowHeight="15.75"/>
  <cols>
    <col min="1" max="1" width="14" style="39" customWidth="1"/>
    <col min="2" max="2" width="48" customWidth="1"/>
    <col min="3" max="3" width="3" customWidth="1"/>
    <col min="4" max="4" width="28.125" customWidth="1"/>
    <col min="5" max="5" width="3" customWidth="1"/>
    <col min="6" max="6" width="35.625" customWidth="1"/>
    <col min="7" max="7" width="3" customWidth="1"/>
    <col min="8" max="8" width="35.625" style="234" customWidth="1"/>
    <col min="9" max="9" width="3" customWidth="1"/>
    <col min="10" max="10" width="39"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6.25">
      <c r="A1" s="1" t="s">
        <v>106</v>
      </c>
    </row>
    <row r="3" spans="1:19" s="34" customFormat="1" ht="94.5">
      <c r="A3" s="228" t="s">
        <v>107</v>
      </c>
      <c r="B3" s="51" t="s">
        <v>108</v>
      </c>
      <c r="D3" s="10" t="s">
        <v>109</v>
      </c>
      <c r="F3" s="52"/>
      <c r="H3" s="238"/>
      <c r="J3" s="190"/>
      <c r="L3" s="191"/>
      <c r="N3" s="191"/>
      <c r="P3" s="191"/>
      <c r="R3" s="191"/>
    </row>
    <row r="4" spans="1:19" s="34" customFormat="1">
      <c r="A4" s="228"/>
      <c r="B4" s="51"/>
      <c r="D4" s="80"/>
      <c r="F4" s="80"/>
      <c r="H4" s="239"/>
      <c r="J4" s="192"/>
      <c r="L4" s="192"/>
      <c r="N4" s="192"/>
      <c r="P4" s="192"/>
      <c r="R4" s="192"/>
    </row>
    <row r="5" spans="1:19" s="47" customFormat="1" ht="97.5">
      <c r="A5" s="62"/>
      <c r="B5" s="46" t="s">
        <v>110</v>
      </c>
      <c r="D5" s="82" t="s">
        <v>111</v>
      </c>
      <c r="E5" s="40"/>
      <c r="F5" s="82" t="s">
        <v>112</v>
      </c>
      <c r="G5" s="40"/>
      <c r="H5" s="240" t="s">
        <v>113</v>
      </c>
      <c r="J5" s="41" t="s">
        <v>114</v>
      </c>
      <c r="K5" s="40"/>
      <c r="L5" s="41" t="s">
        <v>115</v>
      </c>
      <c r="M5" s="40"/>
      <c r="N5" s="41" t="s">
        <v>116</v>
      </c>
      <c r="O5" s="40"/>
      <c r="P5" s="41" t="s">
        <v>117</v>
      </c>
      <c r="Q5" s="40"/>
      <c r="R5" s="41" t="s">
        <v>118</v>
      </c>
      <c r="S5" s="40"/>
    </row>
    <row r="6" spans="1:19" s="33" customFormat="1" ht="19.5">
      <c r="A6" s="63"/>
      <c r="B6" s="42"/>
      <c r="D6" s="42"/>
      <c r="F6" s="42"/>
      <c r="H6" s="241"/>
      <c r="J6" s="43"/>
      <c r="L6" s="43"/>
      <c r="N6" s="43"/>
      <c r="P6" s="43"/>
      <c r="R6" s="43"/>
    </row>
    <row r="7" spans="1:19" s="9" customFormat="1" ht="31.5">
      <c r="A7" s="341" t="s">
        <v>119</v>
      </c>
      <c r="B7" s="58" t="s">
        <v>120</v>
      </c>
      <c r="C7" s="192"/>
      <c r="D7" s="25">
        <v>0</v>
      </c>
      <c r="E7" s="192"/>
      <c r="F7" s="264" t="s">
        <v>121</v>
      </c>
      <c r="G7" s="192"/>
      <c r="H7" s="235"/>
      <c r="I7" s="192"/>
      <c r="J7" s="192"/>
      <c r="K7" s="193"/>
      <c r="L7" s="193"/>
      <c r="M7" s="193"/>
      <c r="N7" s="193"/>
      <c r="O7" s="193"/>
      <c r="P7" s="193"/>
      <c r="Q7" s="193"/>
      <c r="R7" s="193"/>
      <c r="S7" s="193"/>
    </row>
    <row r="8" spans="1:19" s="9" customFormat="1" ht="220.5">
      <c r="A8" s="342"/>
      <c r="B8" s="59" t="s">
        <v>122</v>
      </c>
      <c r="C8" s="192"/>
      <c r="D8" s="10" t="s">
        <v>123</v>
      </c>
      <c r="E8" s="192"/>
      <c r="F8" s="248" t="s">
        <v>124</v>
      </c>
      <c r="G8" s="194"/>
      <c r="H8" s="242" t="s">
        <v>125</v>
      </c>
      <c r="I8" s="192"/>
      <c r="J8" s="343"/>
      <c r="K8" s="33"/>
      <c r="L8" s="191"/>
      <c r="M8" s="33"/>
      <c r="N8" s="191"/>
      <c r="O8" s="33"/>
      <c r="P8" s="191"/>
      <c r="Q8" s="33"/>
      <c r="R8" s="191"/>
      <c r="S8" s="33"/>
    </row>
    <row r="9" spans="1:19" s="9" customFormat="1" ht="102.6" customHeight="1">
      <c r="A9" s="342"/>
      <c r="B9" s="59" t="s">
        <v>126</v>
      </c>
      <c r="C9" s="192"/>
      <c r="D9" s="10" t="s">
        <v>127</v>
      </c>
      <c r="E9" s="192"/>
      <c r="F9" s="248" t="s">
        <v>128</v>
      </c>
      <c r="G9" s="192"/>
      <c r="H9" s="242" t="s">
        <v>129</v>
      </c>
      <c r="I9" s="192"/>
      <c r="J9" s="344"/>
      <c r="K9" s="34"/>
      <c r="L9" s="191"/>
      <c r="M9" s="34"/>
      <c r="N9" s="191"/>
      <c r="O9" s="34"/>
      <c r="P9" s="191"/>
      <c r="Q9" s="34"/>
      <c r="R9" s="191"/>
      <c r="S9" s="34"/>
    </row>
    <row r="10" spans="1:19" s="9" customFormat="1" ht="47.25">
      <c r="A10" s="342"/>
      <c r="B10" s="59" t="s">
        <v>130</v>
      </c>
      <c r="C10" s="192"/>
      <c r="D10" s="10" t="s">
        <v>127</v>
      </c>
      <c r="E10" s="192"/>
      <c r="F10" s="243" t="s">
        <v>131</v>
      </c>
      <c r="G10" s="192"/>
      <c r="H10" s="242" t="s">
        <v>132</v>
      </c>
      <c r="I10" s="192"/>
      <c r="J10" s="344"/>
      <c r="K10" s="33"/>
      <c r="L10" s="191"/>
      <c r="M10" s="33"/>
      <c r="N10" s="191"/>
      <c r="O10" s="33"/>
      <c r="P10" s="191"/>
      <c r="Q10" s="33"/>
      <c r="R10" s="191"/>
      <c r="S10" s="33"/>
    </row>
    <row r="11" spans="1:19" s="9" customFormat="1" ht="31.5">
      <c r="A11" s="342"/>
      <c r="B11" s="59" t="s">
        <v>133</v>
      </c>
      <c r="C11" s="192"/>
      <c r="D11" s="10" t="s">
        <v>127</v>
      </c>
      <c r="E11" s="192"/>
      <c r="F11" s="247" t="s">
        <v>134</v>
      </c>
      <c r="G11" s="192"/>
      <c r="H11" s="242" t="s">
        <v>135</v>
      </c>
      <c r="I11" s="192"/>
      <c r="J11" s="344"/>
      <c r="K11" s="193"/>
      <c r="L11" s="191"/>
      <c r="M11" s="193"/>
      <c r="N11" s="191"/>
      <c r="O11" s="193"/>
      <c r="P11" s="191"/>
      <c r="Q11" s="193"/>
      <c r="R11" s="191"/>
      <c r="S11" s="193"/>
    </row>
    <row r="12" spans="1:19" s="35" customFormat="1" ht="141.75">
      <c r="A12" s="342"/>
      <c r="B12" s="59" t="s">
        <v>136</v>
      </c>
      <c r="D12" s="10" t="s">
        <v>127</v>
      </c>
      <c r="E12" s="192"/>
      <c r="F12" s="243" t="s">
        <v>137</v>
      </c>
      <c r="H12" s="242" t="s">
        <v>135</v>
      </c>
      <c r="I12" s="192"/>
      <c r="J12" s="344"/>
      <c r="K12" s="193"/>
      <c r="L12" s="191"/>
      <c r="M12" s="193"/>
      <c r="N12" s="191"/>
      <c r="O12" s="193"/>
      <c r="P12" s="191"/>
      <c r="Q12" s="193"/>
      <c r="R12" s="191"/>
      <c r="S12" s="193"/>
    </row>
    <row r="13" spans="1:19" s="35" customFormat="1" ht="157.5">
      <c r="A13" s="342"/>
      <c r="B13" s="59" t="s">
        <v>138</v>
      </c>
      <c r="D13" s="10" t="s">
        <v>127</v>
      </c>
      <c r="E13" s="192"/>
      <c r="F13" s="243" t="s">
        <v>139</v>
      </c>
      <c r="H13" s="242" t="s">
        <v>140</v>
      </c>
      <c r="I13" s="192"/>
      <c r="J13" s="345"/>
      <c r="K13" s="193"/>
      <c r="L13" s="191"/>
      <c r="M13" s="193"/>
      <c r="N13" s="191"/>
      <c r="O13" s="193"/>
      <c r="P13" s="191"/>
      <c r="Q13" s="193"/>
      <c r="R13" s="191"/>
      <c r="S13" s="193"/>
    </row>
    <row r="14" spans="1:19" s="35" customFormat="1" ht="16.350000000000001" customHeight="1">
      <c r="A14" s="78"/>
      <c r="B14" s="59"/>
      <c r="H14" s="236"/>
      <c r="L14" s="192"/>
      <c r="N14" s="192"/>
      <c r="P14" s="192"/>
      <c r="R14" s="192"/>
    </row>
    <row r="15" spans="1:19" s="35" customFormat="1" ht="78.75">
      <c r="A15" s="341" t="s">
        <v>141</v>
      </c>
      <c r="B15" s="58" t="s">
        <v>120</v>
      </c>
      <c r="C15" s="192"/>
      <c r="D15" s="25">
        <v>4</v>
      </c>
      <c r="E15" s="192"/>
      <c r="F15" s="25" t="s">
        <v>142</v>
      </c>
      <c r="G15" s="192"/>
      <c r="H15" s="235"/>
      <c r="I15" s="192"/>
      <c r="J15" s="192"/>
      <c r="L15" s="192"/>
      <c r="N15" s="192"/>
      <c r="P15" s="192"/>
      <c r="R15" s="192"/>
    </row>
    <row r="16" spans="1:19" s="35" customFormat="1" ht="204.75">
      <c r="A16" s="342"/>
      <c r="B16" s="59" t="s">
        <v>122</v>
      </c>
      <c r="C16" s="192"/>
      <c r="D16" s="10" t="s">
        <v>127</v>
      </c>
      <c r="E16" s="192"/>
      <c r="F16" s="233" t="s">
        <v>143</v>
      </c>
      <c r="G16" s="192"/>
      <c r="H16" s="242" t="s">
        <v>144</v>
      </c>
      <c r="I16" s="192"/>
      <c r="J16" s="346"/>
      <c r="L16" s="191"/>
      <c r="N16" s="191"/>
      <c r="P16" s="191"/>
      <c r="R16" s="191"/>
    </row>
    <row r="17" spans="1:18" s="35" customFormat="1" ht="110.25">
      <c r="A17" s="342"/>
      <c r="B17" s="59" t="s">
        <v>126</v>
      </c>
      <c r="C17" s="192"/>
      <c r="D17" s="10" t="s">
        <v>127</v>
      </c>
      <c r="E17" s="192"/>
      <c r="F17" s="233" t="s">
        <v>128</v>
      </c>
      <c r="G17" s="192"/>
      <c r="H17" s="242" t="s">
        <v>145</v>
      </c>
      <c r="I17" s="192"/>
      <c r="J17" s="347"/>
      <c r="L17" s="191"/>
      <c r="N17" s="191"/>
      <c r="P17" s="191"/>
      <c r="R17" s="191"/>
    </row>
    <row r="18" spans="1:18" s="35" customFormat="1" ht="94.5">
      <c r="A18" s="342"/>
      <c r="B18" s="59" t="s">
        <v>130</v>
      </c>
      <c r="C18" s="192"/>
      <c r="D18" s="10" t="s">
        <v>127</v>
      </c>
      <c r="E18" s="192"/>
      <c r="F18" s="243" t="s">
        <v>146</v>
      </c>
      <c r="G18" s="192"/>
      <c r="H18" s="242" t="s">
        <v>147</v>
      </c>
      <c r="I18" s="192"/>
      <c r="J18" s="347"/>
      <c r="L18" s="191"/>
      <c r="N18" s="191"/>
      <c r="P18" s="191"/>
      <c r="R18" s="191"/>
    </row>
    <row r="19" spans="1:18" s="35" customFormat="1" ht="31.5">
      <c r="A19" s="342"/>
      <c r="B19" s="59" t="s">
        <v>133</v>
      </c>
      <c r="C19" s="192"/>
      <c r="D19" s="10" t="s">
        <v>127</v>
      </c>
      <c r="E19" s="192"/>
      <c r="F19" s="243" t="s">
        <v>148</v>
      </c>
      <c r="G19" s="192"/>
      <c r="H19" s="242" t="s">
        <v>135</v>
      </c>
      <c r="I19" s="192"/>
      <c r="J19" s="347"/>
      <c r="L19" s="191"/>
      <c r="N19" s="191"/>
      <c r="P19" s="191"/>
      <c r="R19" s="191"/>
    </row>
    <row r="20" spans="1:18" s="35" customFormat="1" ht="189">
      <c r="A20" s="342"/>
      <c r="B20" s="59" t="s">
        <v>136</v>
      </c>
      <c r="D20" s="10" t="s">
        <v>127</v>
      </c>
      <c r="E20" s="192"/>
      <c r="F20" s="243" t="s">
        <v>149</v>
      </c>
      <c r="H20" s="242" t="s">
        <v>150</v>
      </c>
      <c r="I20" s="192"/>
      <c r="J20" s="347"/>
      <c r="L20" s="191"/>
      <c r="N20" s="191"/>
      <c r="P20" s="191"/>
      <c r="R20" s="191"/>
    </row>
    <row r="21" spans="1:18" s="35" customFormat="1" ht="157.5">
      <c r="A21" s="342"/>
      <c r="B21" s="59" t="s">
        <v>138</v>
      </c>
      <c r="D21" s="10" t="s">
        <v>127</v>
      </c>
      <c r="E21" s="192"/>
      <c r="F21" s="243" t="s">
        <v>151</v>
      </c>
      <c r="H21" s="242" t="s">
        <v>140</v>
      </c>
      <c r="I21" s="192"/>
      <c r="J21" s="348"/>
      <c r="L21" s="191"/>
      <c r="N21" s="191"/>
      <c r="P21" s="191"/>
      <c r="R21" s="191"/>
    </row>
    <row r="22" spans="1:18" s="35" customFormat="1">
      <c r="A22" s="78"/>
      <c r="H22" s="236"/>
    </row>
    <row r="23" spans="1:18" s="11" customFormat="1">
      <c r="A23" s="79"/>
      <c r="H23" s="237"/>
    </row>
  </sheetData>
  <mergeCells count="4">
    <mergeCell ref="A7:A13"/>
    <mergeCell ref="A15:A21"/>
    <mergeCell ref="J8:J13"/>
    <mergeCell ref="J16:J21"/>
  </mergeCells>
  <hyperlinks>
    <hyperlink ref="F10" r:id="rId1" xr:uid="{00000000-0004-0000-0200-000000000000}"/>
    <hyperlink ref="F12" r:id="rId2" display="https://www.dian.gov.co/Prensa/Aprendelo-en-un-DIAN-X3/Paginas/Paso-a-Paso-para-diligenciar-Devolucion-por-Impuesto-Renta-y-Complementarios-Parte1.aspx" xr:uid="{00000000-0004-0000-0200-000001000000}"/>
    <hyperlink ref="F18" r:id="rId3" display="https://www.anm.gov.co/sites/default/files/DocumentosAnm/cartilla_de_mineria_final.pdf" xr:uid="{00000000-0004-0000-0200-000002000000}"/>
    <hyperlink ref="F20" r:id="rId4" display="https://www.dian.gov.co/Prensa/Aprendelo-en-un-DIAN-X3/Paginas/Paso-a-Paso-para-diligenciar-Devolucion-por-Impuesto-Renta-y-Complementarios-Parte1.aspx" xr:uid="{00000000-0004-0000-0200-000003000000}"/>
    <hyperlink ref="F21" r:id="rId5" display="https://www1.upme.gov.co/Paginas/planes.aspx" xr:uid="{00000000-0004-0000-0200-000004000000}"/>
    <hyperlink ref="F13" r:id="rId6" display="https://www1.upme.gov.co/Paginas/planes.aspx" xr:uid="{00000000-0004-0000-0200-000005000000}"/>
    <hyperlink ref="F11" r:id="rId7" xr:uid="{00000000-0004-0000-0200-000006000000}"/>
    <hyperlink ref="F19" r:id="rId8" xr:uid="{00000000-0004-0000-0200-000007000000}"/>
    <hyperlink ref="F7" r:id="rId9" xr:uid="{00000000-0004-0000-0200-000008000000}"/>
  </hyperlinks>
  <pageMargins left="0.7" right="0.7" top="0.75" bottom="0.75" header="0.3" footer="0.3"/>
  <pageSetup paperSize="8" orientation="landscape" horizontalDpi="1200" verticalDpi="1200" r:id="rId10"/>
  <headerFooter>
    <oddHeader>&amp;C&amp;G</oddHeader>
  </headerFooter>
  <legacyDrawingHF r:id="rId1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
  <sheetViews>
    <sheetView workbookViewId="0"/>
  </sheetViews>
  <sheetFormatPr defaultColWidth="11" defaultRowHeight="15.7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S33"/>
  <sheetViews>
    <sheetView topLeftCell="A20" zoomScale="114" zoomScaleNormal="114" zoomScalePageLayoutView="114" workbookViewId="0">
      <selection activeCell="H20" sqref="H20"/>
    </sheetView>
  </sheetViews>
  <sheetFormatPr defaultColWidth="10.5" defaultRowHeight="15.75"/>
  <cols>
    <col min="1" max="1" width="13" style="39" customWidth="1"/>
    <col min="2" max="2" width="69" style="15" customWidth="1"/>
    <col min="3" max="3" width="3.5" customWidth="1"/>
    <col min="4" max="4" width="29" customWidth="1"/>
    <col min="5" max="5" width="3.5" customWidth="1"/>
    <col min="6" max="6" width="36.125" customWidth="1"/>
    <col min="7" max="7" width="3.5" customWidth="1"/>
    <col min="8" max="8" width="20.5" customWidth="1"/>
    <col min="9" max="9" width="3.5" customWidth="1"/>
    <col min="10" max="10" width="44"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6.25" customHeight="1">
      <c r="A1" s="1" t="s">
        <v>152</v>
      </c>
    </row>
    <row r="3" spans="1:19" s="34" customFormat="1" ht="94.5">
      <c r="A3" s="228" t="s">
        <v>153</v>
      </c>
      <c r="B3" s="51" t="s">
        <v>154</v>
      </c>
      <c r="D3" s="10" t="s">
        <v>155</v>
      </c>
      <c r="F3" s="52"/>
      <c r="H3" s="52"/>
      <c r="J3" s="190"/>
      <c r="L3" s="191"/>
      <c r="N3" s="191"/>
      <c r="P3" s="191"/>
      <c r="R3" s="191"/>
    </row>
    <row r="4" spans="1:19" s="33" customFormat="1" ht="19.5">
      <c r="A4" s="63"/>
      <c r="B4" s="42"/>
      <c r="D4" s="42"/>
      <c r="F4" s="42"/>
      <c r="H4" s="42"/>
      <c r="J4" s="43"/>
      <c r="L4" s="43"/>
      <c r="N4" s="43"/>
      <c r="P4" s="43"/>
      <c r="R4" s="43"/>
    </row>
    <row r="5" spans="1:19" s="40" customFormat="1" ht="78">
      <c r="A5" s="81"/>
      <c r="B5" s="82" t="s">
        <v>110</v>
      </c>
      <c r="D5" s="82" t="s">
        <v>111</v>
      </c>
      <c r="F5" s="82" t="s">
        <v>112</v>
      </c>
      <c r="H5" s="82" t="s">
        <v>156</v>
      </c>
      <c r="I5" s="47"/>
      <c r="J5" s="41" t="s">
        <v>157</v>
      </c>
      <c r="L5" s="41" t="s">
        <v>158</v>
      </c>
      <c r="N5" s="41" t="s">
        <v>116</v>
      </c>
      <c r="P5" s="41" t="s">
        <v>117</v>
      </c>
      <c r="R5" s="41" t="s">
        <v>159</v>
      </c>
    </row>
    <row r="6" spans="1:19" s="33" customFormat="1" ht="19.5">
      <c r="A6" s="63"/>
      <c r="B6" s="42"/>
      <c r="D6" s="42"/>
      <c r="F6" s="42"/>
      <c r="H6" s="42"/>
      <c r="J6" s="43"/>
      <c r="L6" s="43"/>
      <c r="N6" s="43"/>
      <c r="P6" s="43"/>
      <c r="R6" s="43"/>
    </row>
    <row r="7" spans="1:19" s="34" customFormat="1" ht="47.25">
      <c r="A7" s="228" t="s">
        <v>160</v>
      </c>
      <c r="B7" s="51" t="s">
        <v>161</v>
      </c>
      <c r="D7" s="10" t="s">
        <v>59</v>
      </c>
      <c r="F7" s="52"/>
      <c r="H7" s="52"/>
      <c r="J7" s="190"/>
      <c r="L7" s="191"/>
      <c r="N7" s="191"/>
    </row>
    <row r="8" spans="1:19" s="33" customFormat="1" ht="19.5">
      <c r="A8" s="63"/>
      <c r="B8" s="42"/>
      <c r="D8" s="42"/>
      <c r="F8" s="42"/>
      <c r="H8" s="42"/>
      <c r="J8" s="43"/>
      <c r="L8" s="43"/>
      <c r="N8" s="43"/>
    </row>
    <row r="9" spans="1:19" s="17" customFormat="1" ht="19.5">
      <c r="A9" s="349" t="s">
        <v>119</v>
      </c>
      <c r="B9" s="83" t="s">
        <v>120</v>
      </c>
      <c r="C9" s="193"/>
      <c r="D9" s="25"/>
      <c r="E9" s="193"/>
      <c r="F9" s="25"/>
      <c r="G9" s="193"/>
      <c r="H9" s="25"/>
      <c r="I9" s="193"/>
      <c r="J9" s="193"/>
      <c r="K9" s="193"/>
      <c r="L9" s="191"/>
      <c r="M9" s="33"/>
      <c r="N9" s="191"/>
      <c r="O9" s="33"/>
      <c r="P9" s="191"/>
      <c r="Q9" s="33"/>
      <c r="R9" s="191"/>
      <c r="S9" s="193"/>
    </row>
    <row r="10" spans="1:19" s="17" customFormat="1" ht="47.25">
      <c r="A10" s="349"/>
      <c r="B10" s="84" t="s">
        <v>162</v>
      </c>
      <c r="C10" s="193"/>
      <c r="D10" s="10">
        <v>0</v>
      </c>
      <c r="E10" s="193"/>
      <c r="F10" s="233" t="s">
        <v>163</v>
      </c>
      <c r="G10" s="193"/>
      <c r="H10" s="242"/>
      <c r="I10" s="193"/>
      <c r="J10" s="343"/>
      <c r="K10" s="33"/>
      <c r="L10" s="191"/>
      <c r="M10" s="33"/>
      <c r="N10" s="191"/>
      <c r="O10" s="33"/>
      <c r="P10" s="191"/>
      <c r="Q10" s="33"/>
      <c r="R10" s="191"/>
      <c r="S10" s="33"/>
    </row>
    <row r="11" spans="1:19" s="17" customFormat="1" ht="240.6" customHeight="1">
      <c r="A11" s="350"/>
      <c r="B11" s="83" t="s">
        <v>164</v>
      </c>
      <c r="C11" s="193"/>
      <c r="D11" s="10" t="s">
        <v>127</v>
      </c>
      <c r="E11" s="193"/>
      <c r="F11" s="233" t="s">
        <v>165</v>
      </c>
      <c r="G11" s="193"/>
      <c r="H11" s="233" t="s">
        <v>166</v>
      </c>
      <c r="I11" s="193"/>
      <c r="J11" s="344"/>
      <c r="K11" s="34"/>
      <c r="L11" s="191"/>
      <c r="M11" s="34"/>
      <c r="N11" s="191"/>
      <c r="O11" s="34"/>
      <c r="P11" s="191"/>
      <c r="Q11" s="34"/>
      <c r="R11" s="191"/>
      <c r="S11" s="34"/>
    </row>
    <row r="12" spans="1:19" s="17" customFormat="1" ht="171" customHeight="1">
      <c r="A12" s="350"/>
      <c r="B12" s="83" t="s">
        <v>167</v>
      </c>
      <c r="C12" s="193"/>
      <c r="D12" s="10" t="s">
        <v>127</v>
      </c>
      <c r="E12" s="193"/>
      <c r="F12" s="233" t="s">
        <v>168</v>
      </c>
      <c r="G12" s="193"/>
      <c r="H12" s="233" t="s">
        <v>169</v>
      </c>
      <c r="I12" s="193"/>
      <c r="J12" s="344"/>
      <c r="K12" s="33"/>
      <c r="L12" s="191"/>
      <c r="M12" s="33"/>
      <c r="N12" s="191"/>
      <c r="O12" s="33"/>
      <c r="P12" s="191"/>
      <c r="Q12" s="33"/>
      <c r="R12" s="191"/>
      <c r="S12" s="33"/>
    </row>
    <row r="13" spans="1:19" s="17" customFormat="1" ht="149.44999999999999" customHeight="1">
      <c r="A13" s="350"/>
      <c r="B13" s="85" t="s">
        <v>170</v>
      </c>
      <c r="C13" s="193"/>
      <c r="D13" s="10" t="s">
        <v>127</v>
      </c>
      <c r="E13" s="193"/>
      <c r="F13" s="233" t="s">
        <v>171</v>
      </c>
      <c r="G13" s="193"/>
      <c r="H13" s="233" t="s">
        <v>172</v>
      </c>
      <c r="I13" s="193"/>
      <c r="J13" s="344"/>
      <c r="K13" s="193"/>
      <c r="L13" s="191"/>
      <c r="M13" s="193"/>
      <c r="N13" s="191"/>
      <c r="O13" s="193"/>
      <c r="P13" s="191"/>
      <c r="Q13" s="193"/>
      <c r="R13" s="191"/>
      <c r="S13" s="193"/>
    </row>
    <row r="14" spans="1:19" s="17" customFormat="1" ht="196.35" customHeight="1">
      <c r="A14" s="350"/>
      <c r="B14" s="195" t="s">
        <v>173</v>
      </c>
      <c r="C14" s="193"/>
      <c r="D14" s="10" t="s">
        <v>127</v>
      </c>
      <c r="E14" s="193"/>
      <c r="F14" s="233" t="s">
        <v>174</v>
      </c>
      <c r="G14" s="193"/>
      <c r="H14" s="233" t="s">
        <v>175</v>
      </c>
      <c r="I14" s="193"/>
      <c r="J14" s="344"/>
      <c r="K14" s="193"/>
      <c r="L14" s="191"/>
      <c r="M14" s="193"/>
      <c r="N14" s="191"/>
      <c r="O14" s="193"/>
      <c r="P14" s="191"/>
      <c r="Q14" s="193"/>
      <c r="R14" s="191"/>
      <c r="S14" s="193"/>
    </row>
    <row r="15" spans="1:19" s="17" customFormat="1" ht="205.35" customHeight="1">
      <c r="A15" s="350"/>
      <c r="B15" s="85" t="s">
        <v>176</v>
      </c>
      <c r="C15" s="193"/>
      <c r="D15" s="10" t="s">
        <v>127</v>
      </c>
      <c r="E15" s="193"/>
      <c r="F15" s="233" t="s">
        <v>177</v>
      </c>
      <c r="G15" s="193"/>
      <c r="H15" s="233" t="s">
        <v>178</v>
      </c>
      <c r="I15" s="193"/>
      <c r="J15" s="344"/>
      <c r="K15" s="193"/>
      <c r="L15" s="191"/>
      <c r="M15" s="193"/>
      <c r="N15" s="191"/>
      <c r="O15" s="193"/>
      <c r="P15" s="191"/>
      <c r="Q15" s="193"/>
      <c r="R15" s="191"/>
      <c r="S15" s="193"/>
    </row>
    <row r="16" spans="1:19" s="17" customFormat="1" ht="179.1" customHeight="1">
      <c r="A16" s="350"/>
      <c r="B16" s="83" t="s">
        <v>179</v>
      </c>
      <c r="C16" s="193"/>
      <c r="D16" s="10" t="s">
        <v>127</v>
      </c>
      <c r="E16" s="193"/>
      <c r="F16" s="233" t="s">
        <v>177</v>
      </c>
      <c r="G16" s="193"/>
      <c r="H16" s="233" t="s">
        <v>180</v>
      </c>
      <c r="I16" s="193"/>
      <c r="J16" s="344"/>
      <c r="K16" s="35"/>
      <c r="L16" s="191"/>
      <c r="M16" s="35"/>
      <c r="N16" s="191"/>
      <c r="O16" s="35"/>
      <c r="P16" s="191"/>
      <c r="Q16" s="35"/>
      <c r="R16" s="191"/>
      <c r="S16" s="35"/>
    </row>
    <row r="17" spans="1:19" s="17" customFormat="1" ht="187.35" customHeight="1">
      <c r="A17" s="350"/>
      <c r="B17" s="83" t="s">
        <v>167</v>
      </c>
      <c r="C17" s="193"/>
      <c r="D17" s="10" t="s">
        <v>127</v>
      </c>
      <c r="E17" s="193"/>
      <c r="F17" s="233" t="s">
        <v>165</v>
      </c>
      <c r="G17" s="193"/>
      <c r="H17" s="233" t="s">
        <v>181</v>
      </c>
      <c r="I17" s="193"/>
      <c r="J17" s="344"/>
      <c r="K17" s="35"/>
      <c r="L17" s="191"/>
      <c r="M17" s="35"/>
      <c r="N17" s="191"/>
      <c r="O17" s="35"/>
      <c r="P17" s="191"/>
      <c r="Q17" s="35"/>
      <c r="R17" s="191"/>
      <c r="S17" s="35"/>
    </row>
    <row r="18" spans="1:19" s="17" customFormat="1" ht="236.25">
      <c r="A18" s="350"/>
      <c r="B18" s="85" t="s">
        <v>182</v>
      </c>
      <c r="C18" s="193"/>
      <c r="D18" s="10" t="s">
        <v>127</v>
      </c>
      <c r="E18" s="193"/>
      <c r="F18" s="233" t="s">
        <v>165</v>
      </c>
      <c r="G18" s="193"/>
      <c r="H18" s="233" t="s">
        <v>183</v>
      </c>
      <c r="I18" s="193"/>
      <c r="J18" s="344"/>
      <c r="K18" s="35"/>
      <c r="L18" s="191"/>
      <c r="M18" s="35"/>
      <c r="N18" s="191"/>
      <c r="O18" s="35"/>
      <c r="P18" s="191"/>
      <c r="Q18" s="35"/>
      <c r="R18" s="191"/>
      <c r="S18" s="35"/>
    </row>
    <row r="19" spans="1:19" s="17" customFormat="1" ht="179.1" customHeight="1">
      <c r="A19" s="350"/>
      <c r="B19" s="321" t="s">
        <v>182</v>
      </c>
      <c r="C19" s="193"/>
      <c r="D19" s="10" t="s">
        <v>127</v>
      </c>
      <c r="E19" s="193"/>
      <c r="F19" s="233" t="s">
        <v>184</v>
      </c>
      <c r="G19" s="193"/>
      <c r="H19" s="233" t="s">
        <v>185</v>
      </c>
      <c r="I19" s="193"/>
      <c r="J19" s="345"/>
      <c r="K19" s="35"/>
      <c r="L19" s="191"/>
      <c r="M19" s="35"/>
      <c r="N19" s="191"/>
      <c r="O19" s="35"/>
      <c r="P19" s="191"/>
      <c r="Q19" s="35"/>
      <c r="R19" s="191"/>
      <c r="S19" s="35"/>
    </row>
    <row r="20" spans="1:19" s="36" customFormat="1" ht="92.45" customHeight="1">
      <c r="A20" s="86"/>
      <c r="B20" s="36" t="s">
        <v>186</v>
      </c>
      <c r="K20" s="35"/>
      <c r="L20" s="192"/>
      <c r="M20" s="35"/>
      <c r="N20" s="192"/>
      <c r="O20" s="35"/>
      <c r="P20" s="192"/>
      <c r="Q20" s="35"/>
      <c r="R20" s="192"/>
      <c r="S20" s="35"/>
    </row>
    <row r="21" spans="1:19" s="36" customFormat="1">
      <c r="A21" s="349" t="s">
        <v>141</v>
      </c>
      <c r="B21" s="83" t="s">
        <v>120</v>
      </c>
      <c r="C21" s="193"/>
      <c r="D21" s="25"/>
      <c r="E21" s="193"/>
      <c r="F21" s="25"/>
      <c r="G21" s="193"/>
      <c r="H21" s="25"/>
      <c r="I21" s="193"/>
      <c r="J21" s="196"/>
      <c r="K21" s="35"/>
      <c r="L21" s="191"/>
      <c r="M21" s="35"/>
      <c r="N21" s="191"/>
      <c r="O21" s="35"/>
      <c r="P21" s="191"/>
      <c r="Q21" s="35"/>
      <c r="R21" s="191"/>
      <c r="S21" s="35"/>
    </row>
    <row r="22" spans="1:19" s="36" customFormat="1" ht="78.75">
      <c r="A22" s="349"/>
      <c r="B22" s="84" t="s">
        <v>162</v>
      </c>
      <c r="C22" s="193"/>
      <c r="D22" s="303">
        <v>4</v>
      </c>
      <c r="E22" s="193"/>
      <c r="F22" s="10" t="s">
        <v>187</v>
      </c>
      <c r="G22" s="193"/>
      <c r="H22" s="10"/>
      <c r="I22" s="193"/>
      <c r="J22" s="196"/>
      <c r="K22" s="35"/>
      <c r="L22" s="191"/>
      <c r="M22" s="35"/>
      <c r="N22" s="191"/>
      <c r="O22" s="35"/>
      <c r="P22" s="191"/>
      <c r="Q22" s="35"/>
      <c r="R22" s="191"/>
      <c r="S22" s="35"/>
    </row>
    <row r="23" spans="1:19" s="36" customFormat="1" ht="338.45" customHeight="1">
      <c r="A23" s="350"/>
      <c r="B23" s="83" t="s">
        <v>164</v>
      </c>
      <c r="C23" s="193"/>
      <c r="D23" s="10" t="s">
        <v>127</v>
      </c>
      <c r="E23" s="193"/>
      <c r="F23" s="233" t="s">
        <v>188</v>
      </c>
      <c r="G23" s="193"/>
      <c r="H23" s="232" t="s">
        <v>189</v>
      </c>
      <c r="I23" s="193"/>
      <c r="J23" s="196"/>
      <c r="K23" s="35"/>
      <c r="L23" s="191"/>
      <c r="M23" s="35"/>
      <c r="N23" s="191"/>
      <c r="O23" s="35"/>
      <c r="P23" s="191"/>
      <c r="Q23" s="35"/>
      <c r="R23" s="191"/>
      <c r="S23" s="35"/>
    </row>
    <row r="24" spans="1:19" s="36" customFormat="1" ht="267.75">
      <c r="A24" s="350"/>
      <c r="B24" s="83" t="s">
        <v>167</v>
      </c>
      <c r="C24" s="193"/>
      <c r="D24" s="10" t="s">
        <v>127</v>
      </c>
      <c r="E24" s="193"/>
      <c r="F24" s="233" t="s">
        <v>188</v>
      </c>
      <c r="G24" s="193"/>
      <c r="H24" s="232" t="s">
        <v>189</v>
      </c>
      <c r="I24" s="193"/>
      <c r="J24" s="196"/>
      <c r="K24" s="35"/>
      <c r="L24" s="191"/>
      <c r="M24" s="35"/>
      <c r="N24" s="191"/>
      <c r="O24" s="35"/>
      <c r="P24" s="191"/>
      <c r="Q24" s="35"/>
      <c r="R24" s="191"/>
      <c r="S24" s="35"/>
    </row>
    <row r="25" spans="1:19" s="36" customFormat="1" ht="274.35000000000002" customHeight="1">
      <c r="A25" s="350"/>
      <c r="B25" s="85" t="s">
        <v>170</v>
      </c>
      <c r="C25" s="193"/>
      <c r="D25" s="10" t="s">
        <v>127</v>
      </c>
      <c r="E25" s="193"/>
      <c r="F25" s="233" t="s">
        <v>188</v>
      </c>
      <c r="G25" s="193"/>
      <c r="H25" s="232" t="s">
        <v>189</v>
      </c>
      <c r="I25" s="193"/>
      <c r="J25" s="196"/>
      <c r="K25" s="35"/>
      <c r="L25" s="191"/>
      <c r="M25" s="35"/>
      <c r="N25" s="191"/>
      <c r="O25" s="35"/>
      <c r="P25" s="191"/>
      <c r="Q25" s="35"/>
      <c r="R25" s="191"/>
      <c r="S25" s="35"/>
    </row>
    <row r="26" spans="1:19" s="36" customFormat="1" ht="267.75">
      <c r="A26" s="350"/>
      <c r="B26" s="304" t="s">
        <v>173</v>
      </c>
      <c r="C26" s="193"/>
      <c r="D26" s="10" t="s">
        <v>127</v>
      </c>
      <c r="E26" s="193"/>
      <c r="F26" s="233" t="s">
        <v>188</v>
      </c>
      <c r="G26" s="193"/>
      <c r="H26" s="232" t="s">
        <v>189</v>
      </c>
      <c r="I26" s="193"/>
      <c r="J26" s="196"/>
      <c r="K26" s="35"/>
      <c r="L26" s="191"/>
      <c r="M26" s="35"/>
      <c r="N26" s="191"/>
      <c r="O26" s="35"/>
      <c r="P26" s="191"/>
      <c r="Q26" s="35"/>
      <c r="R26" s="191"/>
      <c r="S26" s="35"/>
    </row>
    <row r="27" spans="1:19" s="36" customFormat="1" ht="267.75">
      <c r="A27" s="350"/>
      <c r="B27" s="305" t="s">
        <v>176</v>
      </c>
      <c r="C27" s="193"/>
      <c r="D27" s="10" t="s">
        <v>127</v>
      </c>
      <c r="E27" s="193"/>
      <c r="F27" s="233" t="s">
        <v>188</v>
      </c>
      <c r="G27" s="193"/>
      <c r="H27" s="232" t="s">
        <v>189</v>
      </c>
      <c r="I27" s="193"/>
      <c r="J27" s="196"/>
      <c r="K27" s="35"/>
      <c r="L27" s="191"/>
      <c r="M27" s="35"/>
      <c r="N27" s="191"/>
      <c r="O27" s="35"/>
      <c r="P27" s="191"/>
      <c r="Q27" s="35"/>
      <c r="R27" s="191"/>
      <c r="S27" s="35"/>
    </row>
    <row r="28" spans="1:19" s="36" customFormat="1" ht="267.75">
      <c r="A28" s="350"/>
      <c r="B28" s="83" t="s">
        <v>179</v>
      </c>
      <c r="C28" s="193"/>
      <c r="D28" s="10" t="s">
        <v>127</v>
      </c>
      <c r="E28" s="193"/>
      <c r="F28" s="233" t="s">
        <v>188</v>
      </c>
      <c r="G28" s="193"/>
      <c r="H28" s="232" t="s">
        <v>189</v>
      </c>
      <c r="I28" s="193"/>
      <c r="J28" s="196"/>
      <c r="K28" s="35"/>
      <c r="L28" s="191"/>
      <c r="M28" s="35"/>
      <c r="N28" s="191"/>
      <c r="O28" s="35"/>
      <c r="P28" s="191"/>
      <c r="Q28" s="35"/>
      <c r="R28" s="191"/>
      <c r="S28" s="35"/>
    </row>
    <row r="29" spans="1:19" s="36" customFormat="1" ht="220.5">
      <c r="A29" s="350"/>
      <c r="B29" s="83" t="s">
        <v>167</v>
      </c>
      <c r="C29" s="193"/>
      <c r="D29" s="10" t="s">
        <v>127</v>
      </c>
      <c r="E29" s="193"/>
      <c r="F29" s="233" t="s">
        <v>190</v>
      </c>
      <c r="G29" s="193"/>
      <c r="H29" s="232" t="s">
        <v>189</v>
      </c>
      <c r="I29" s="193"/>
      <c r="J29" s="196"/>
      <c r="K29" s="35"/>
      <c r="L29" s="191"/>
      <c r="M29" s="35"/>
      <c r="N29" s="191"/>
      <c r="O29" s="35"/>
      <c r="P29" s="191"/>
      <c r="Q29" s="35"/>
      <c r="R29" s="191"/>
      <c r="S29" s="35"/>
    </row>
    <row r="30" spans="1:19" s="36" customFormat="1" ht="267.75">
      <c r="A30" s="350"/>
      <c r="B30" s="85" t="s">
        <v>182</v>
      </c>
      <c r="C30" s="193"/>
      <c r="D30" s="10" t="s">
        <v>127</v>
      </c>
      <c r="E30" s="193"/>
      <c r="F30" s="233" t="s">
        <v>188</v>
      </c>
      <c r="G30" s="193"/>
      <c r="H30" s="232" t="s">
        <v>189</v>
      </c>
      <c r="I30" s="193"/>
      <c r="J30" s="196"/>
      <c r="K30" s="35"/>
      <c r="L30" s="191"/>
      <c r="M30" s="35"/>
      <c r="N30" s="191"/>
      <c r="O30" s="35"/>
      <c r="P30" s="191"/>
      <c r="Q30" s="35"/>
      <c r="R30" s="191"/>
      <c r="S30" s="35"/>
    </row>
    <row r="31" spans="1:19" s="36" customFormat="1" ht="189">
      <c r="A31" s="350"/>
      <c r="B31" s="83" t="s">
        <v>191</v>
      </c>
      <c r="C31" s="193"/>
      <c r="D31" s="10" t="s">
        <v>127</v>
      </c>
      <c r="E31" s="193"/>
      <c r="F31" s="233" t="s">
        <v>192</v>
      </c>
      <c r="G31" s="193"/>
      <c r="H31" s="232" t="s">
        <v>189</v>
      </c>
      <c r="I31" s="193"/>
      <c r="J31" s="196"/>
      <c r="K31" s="35"/>
      <c r="L31" s="191"/>
      <c r="M31" s="35"/>
      <c r="N31" s="191"/>
      <c r="O31" s="35"/>
      <c r="P31" s="191"/>
      <c r="Q31" s="35"/>
      <c r="R31" s="191"/>
      <c r="S31" s="35"/>
    </row>
    <row r="32" spans="1:19" s="36" customFormat="1" ht="152.25" customHeight="1">
      <c r="A32" s="86"/>
      <c r="B32" s="36" t="s">
        <v>186</v>
      </c>
      <c r="K32" s="35"/>
      <c r="L32" s="35"/>
      <c r="M32" s="35"/>
      <c r="N32" s="35"/>
      <c r="O32" s="35"/>
      <c r="P32" s="35"/>
      <c r="Q32" s="35"/>
      <c r="R32" s="35"/>
      <c r="S32" s="35"/>
    </row>
    <row r="33" spans="1:2" s="11" customFormat="1">
      <c r="A33" s="79"/>
      <c r="B33" s="87"/>
    </row>
  </sheetData>
  <mergeCells count="3">
    <mergeCell ref="A9:A19"/>
    <mergeCell ref="A21:A31"/>
    <mergeCell ref="J10:J19"/>
  </mergeCells>
  <phoneticPr fontId="60" type="noConversion"/>
  <hyperlinks>
    <hyperlink ref="F10" r:id="rId1" xr:uid="{00000000-0004-0000-0300-000000000000}"/>
  </hyperlinks>
  <pageMargins left="0.7" right="0.7" top="0.75" bottom="0.75" header="0.3" footer="0.3"/>
  <pageSetup paperSize="8" orientation="landscape" horizontalDpi="1200" verticalDpi="1200" r:id="rId2"/>
  <headerFooter>
    <oddHeader>&amp;C&amp;G</oddHead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S22"/>
  <sheetViews>
    <sheetView topLeftCell="A5" zoomScale="116" zoomScaleNormal="116" zoomScalePageLayoutView="116" workbookViewId="0">
      <selection activeCell="H5" sqref="H5"/>
    </sheetView>
  </sheetViews>
  <sheetFormatPr defaultColWidth="10.5" defaultRowHeight="15.75"/>
  <cols>
    <col min="1" max="1" width="12" customWidth="1"/>
    <col min="2" max="2" width="41" customWidth="1"/>
    <col min="3" max="3" width="3.5" customWidth="1"/>
    <col min="4" max="4" width="39.125" customWidth="1"/>
    <col min="5" max="5" width="3.5" customWidth="1"/>
    <col min="6" max="6" width="37" customWidth="1"/>
    <col min="7" max="7" width="3.5" customWidth="1"/>
    <col min="8" max="8" width="37" customWidth="1"/>
    <col min="9" max="9" width="3.5" customWidth="1"/>
    <col min="10" max="10" width="54"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6.25" customHeight="1">
      <c r="A1" s="1" t="s">
        <v>193</v>
      </c>
    </row>
    <row r="3" spans="1:19" s="34" customFormat="1" ht="70.349999999999994" customHeight="1">
      <c r="A3" s="228" t="s">
        <v>194</v>
      </c>
      <c r="B3" s="51" t="s">
        <v>195</v>
      </c>
      <c r="D3" s="10" t="s">
        <v>155</v>
      </c>
      <c r="F3" s="52"/>
      <c r="H3" s="52"/>
      <c r="J3" s="190"/>
      <c r="L3" s="191"/>
      <c r="N3" s="191"/>
      <c r="P3" s="191"/>
      <c r="R3" s="191"/>
    </row>
    <row r="4" spans="1:19" s="33" customFormat="1" ht="19.5">
      <c r="A4" s="50"/>
      <c r="B4" s="42"/>
      <c r="D4" s="42"/>
      <c r="F4" s="42"/>
      <c r="H4" s="42"/>
      <c r="J4" s="43"/>
      <c r="L4" s="43"/>
      <c r="N4" s="43"/>
      <c r="P4" s="43"/>
      <c r="R4" s="43"/>
    </row>
    <row r="5" spans="1:19" s="47" customFormat="1" ht="104.25" customHeight="1">
      <c r="A5" s="45"/>
      <c r="B5" s="88" t="s">
        <v>110</v>
      </c>
      <c r="D5" s="82" t="s">
        <v>111</v>
      </c>
      <c r="E5" s="40"/>
      <c r="F5" s="82" t="s">
        <v>112</v>
      </c>
      <c r="G5" s="40"/>
      <c r="H5" s="82" t="s">
        <v>113</v>
      </c>
      <c r="J5" s="41" t="s">
        <v>157</v>
      </c>
      <c r="K5" s="40"/>
      <c r="L5" s="41" t="s">
        <v>158</v>
      </c>
      <c r="M5" s="40"/>
      <c r="N5" s="41" t="s">
        <v>116</v>
      </c>
      <c r="O5" s="40"/>
      <c r="P5" s="41" t="s">
        <v>117</v>
      </c>
      <c r="Q5" s="40"/>
      <c r="R5" s="41" t="s">
        <v>196</v>
      </c>
      <c r="S5" s="40"/>
    </row>
    <row r="6" spans="1:19" s="33" customFormat="1" ht="19.5">
      <c r="A6" s="50"/>
      <c r="B6" s="42"/>
      <c r="D6" s="42"/>
      <c r="F6" s="42"/>
      <c r="H6" s="42"/>
      <c r="J6" s="43"/>
      <c r="L6" s="43"/>
      <c r="N6" s="43"/>
      <c r="P6" s="43"/>
      <c r="R6" s="43"/>
    </row>
    <row r="7" spans="1:19" s="9" customFormat="1" ht="78.75">
      <c r="A7" s="341" t="s">
        <v>119</v>
      </c>
      <c r="B7" s="193" t="s">
        <v>197</v>
      </c>
      <c r="C7" s="192"/>
      <c r="D7" s="10" t="s">
        <v>127</v>
      </c>
      <c r="E7" s="192"/>
      <c r="F7" s="232" t="s">
        <v>198</v>
      </c>
      <c r="G7" s="193"/>
      <c r="H7" s="233" t="s">
        <v>199</v>
      </c>
      <c r="I7" s="193"/>
      <c r="J7" s="343"/>
      <c r="K7" s="193"/>
      <c r="L7" s="191"/>
      <c r="M7" s="33"/>
      <c r="N7" s="191"/>
      <c r="O7" s="33"/>
      <c r="P7" s="191"/>
      <c r="Q7" s="33"/>
      <c r="R7" s="191"/>
      <c r="S7" s="193"/>
    </row>
    <row r="8" spans="1:19" s="9" customFormat="1" ht="78.75">
      <c r="A8" s="341"/>
      <c r="B8" s="193" t="s">
        <v>200</v>
      </c>
      <c r="C8" s="192"/>
      <c r="D8" s="10" t="s">
        <v>201</v>
      </c>
      <c r="E8" s="192"/>
      <c r="F8" s="232" t="s">
        <v>198</v>
      </c>
      <c r="G8" s="193"/>
      <c r="H8" s="233" t="s">
        <v>202</v>
      </c>
      <c r="I8" s="193"/>
      <c r="J8" s="344"/>
      <c r="K8" s="33"/>
      <c r="L8" s="191"/>
      <c r="M8" s="33"/>
      <c r="N8" s="191"/>
      <c r="O8" s="33"/>
      <c r="P8" s="191"/>
      <c r="Q8" s="33"/>
      <c r="R8" s="191"/>
      <c r="S8" s="33"/>
    </row>
    <row r="9" spans="1:19" s="9" customFormat="1" ht="149.44999999999999" customHeight="1">
      <c r="A9" s="341"/>
      <c r="B9" s="193" t="s">
        <v>203</v>
      </c>
      <c r="C9" s="192"/>
      <c r="D9" s="10" t="s">
        <v>127</v>
      </c>
      <c r="E9" s="192"/>
      <c r="F9" s="233" t="s">
        <v>204</v>
      </c>
      <c r="G9" s="193"/>
      <c r="H9" s="233" t="s">
        <v>205</v>
      </c>
      <c r="I9" s="193"/>
      <c r="J9" s="344"/>
      <c r="K9" s="34"/>
      <c r="L9" s="191"/>
      <c r="M9" s="34"/>
      <c r="N9" s="191"/>
      <c r="O9" s="34"/>
      <c r="P9" s="191"/>
      <c r="Q9" s="34"/>
      <c r="R9" s="191"/>
      <c r="S9" s="34"/>
    </row>
    <row r="10" spans="1:19" s="9" customFormat="1" ht="143.44999999999999" customHeight="1">
      <c r="A10" s="341"/>
      <c r="B10" s="200" t="s">
        <v>206</v>
      </c>
      <c r="C10" s="192"/>
      <c r="D10" s="10" t="s">
        <v>127</v>
      </c>
      <c r="E10" s="192"/>
      <c r="F10" s="233" t="s">
        <v>207</v>
      </c>
      <c r="G10" s="193"/>
      <c r="H10" s="233" t="s">
        <v>208</v>
      </c>
      <c r="I10" s="193"/>
      <c r="J10" s="344"/>
      <c r="K10" s="33"/>
      <c r="L10" s="191"/>
      <c r="M10" s="33"/>
      <c r="N10" s="191"/>
      <c r="O10" s="33"/>
      <c r="P10" s="191"/>
      <c r="Q10" s="33"/>
      <c r="R10" s="191"/>
      <c r="S10" s="33"/>
    </row>
    <row r="11" spans="1:19" s="9" customFormat="1" ht="94.35" customHeight="1">
      <c r="A11" s="341"/>
      <c r="B11" s="200" t="s">
        <v>209</v>
      </c>
      <c r="C11" s="192"/>
      <c r="D11" s="10" t="s">
        <v>127</v>
      </c>
      <c r="E11" s="192"/>
      <c r="F11" s="233" t="s">
        <v>210</v>
      </c>
      <c r="G11" s="193"/>
      <c r="H11" s="233" t="s">
        <v>211</v>
      </c>
      <c r="I11" s="193"/>
      <c r="J11" s="344"/>
      <c r="K11" s="193"/>
      <c r="L11" s="191"/>
      <c r="M11" s="193"/>
      <c r="N11" s="191"/>
      <c r="O11" s="193"/>
      <c r="P11" s="191"/>
      <c r="Q11" s="193"/>
      <c r="R11" s="191"/>
      <c r="S11" s="193"/>
    </row>
    <row r="12" spans="1:19" s="9" customFormat="1" ht="110.25">
      <c r="A12" s="351"/>
      <c r="B12" s="193" t="s">
        <v>212</v>
      </c>
      <c r="C12" s="192"/>
      <c r="D12" s="10" t="s">
        <v>127</v>
      </c>
      <c r="E12" s="192"/>
      <c r="F12" s="233" t="s">
        <v>210</v>
      </c>
      <c r="G12" s="193"/>
      <c r="H12" s="233" t="s">
        <v>213</v>
      </c>
      <c r="I12" s="193"/>
      <c r="J12" s="344"/>
      <c r="K12" s="193"/>
      <c r="L12" s="191"/>
      <c r="M12" s="193"/>
      <c r="N12" s="191"/>
      <c r="O12" s="193"/>
      <c r="P12" s="191"/>
      <c r="Q12" s="193"/>
      <c r="R12" s="191"/>
      <c r="S12" s="193"/>
    </row>
    <row r="13" spans="1:19" s="9" customFormat="1" ht="110.25">
      <c r="A13" s="351"/>
      <c r="B13" s="200" t="s">
        <v>214</v>
      </c>
      <c r="C13" s="192"/>
      <c r="D13" s="10" t="s">
        <v>127</v>
      </c>
      <c r="E13" s="192"/>
      <c r="F13" s="233" t="s">
        <v>210</v>
      </c>
      <c r="G13" s="193"/>
      <c r="H13" s="233" t="s">
        <v>215</v>
      </c>
      <c r="I13" s="193"/>
      <c r="J13" s="345"/>
      <c r="K13" s="193"/>
      <c r="L13" s="191"/>
      <c r="M13" s="193"/>
      <c r="N13" s="191"/>
      <c r="O13" s="193"/>
      <c r="P13" s="191"/>
      <c r="Q13" s="193"/>
      <c r="R13" s="191"/>
      <c r="S13" s="193"/>
    </row>
    <row r="14" spans="1:19" s="35" customFormat="1" ht="20.25" customHeight="1">
      <c r="A14" s="71"/>
      <c r="B14" s="83"/>
      <c r="G14" s="193"/>
      <c r="I14" s="193"/>
      <c r="J14" s="193"/>
      <c r="L14" s="192"/>
      <c r="N14" s="192"/>
      <c r="P14" s="192"/>
      <c r="R14" s="192"/>
    </row>
    <row r="15" spans="1:19" s="9" customFormat="1" ht="275.45" customHeight="1">
      <c r="A15" s="352" t="s">
        <v>141</v>
      </c>
      <c r="B15" s="193" t="s">
        <v>216</v>
      </c>
      <c r="C15" s="192"/>
      <c r="D15" s="10" t="s">
        <v>127</v>
      </c>
      <c r="E15" s="192"/>
      <c r="F15" s="232" t="s">
        <v>188</v>
      </c>
      <c r="G15" s="193"/>
      <c r="H15" s="233" t="s">
        <v>217</v>
      </c>
      <c r="I15" s="193"/>
      <c r="J15" s="343"/>
      <c r="K15" s="35"/>
      <c r="L15" s="191"/>
      <c r="M15" s="35"/>
      <c r="N15" s="191"/>
      <c r="O15" s="35"/>
      <c r="P15" s="191"/>
      <c r="Q15" s="35"/>
      <c r="R15" s="191"/>
      <c r="S15" s="35"/>
    </row>
    <row r="16" spans="1:19" s="9" customFormat="1" ht="271.35000000000002" customHeight="1">
      <c r="A16" s="352"/>
      <c r="B16" s="193" t="s">
        <v>200</v>
      </c>
      <c r="C16" s="192"/>
      <c r="D16" s="10" t="s">
        <v>127</v>
      </c>
      <c r="E16" s="192"/>
      <c r="F16" s="232" t="s">
        <v>188</v>
      </c>
      <c r="G16" s="193"/>
      <c r="H16" s="233" t="s">
        <v>218</v>
      </c>
      <c r="I16" s="193"/>
      <c r="J16" s="344"/>
      <c r="K16" s="35"/>
      <c r="L16" s="191"/>
      <c r="M16" s="35"/>
      <c r="N16" s="191"/>
      <c r="O16" s="35"/>
      <c r="P16" s="191"/>
      <c r="Q16" s="35"/>
      <c r="R16" s="191"/>
      <c r="S16" s="35"/>
    </row>
    <row r="17" spans="1:19" s="9" customFormat="1" ht="149.1" customHeight="1">
      <c r="A17" s="352"/>
      <c r="B17" s="193" t="s">
        <v>203</v>
      </c>
      <c r="C17" s="192"/>
      <c r="D17" s="10" t="s">
        <v>127</v>
      </c>
      <c r="E17" s="192"/>
      <c r="F17" s="233" t="s">
        <v>219</v>
      </c>
      <c r="G17" s="193"/>
      <c r="H17" s="233" t="s">
        <v>220</v>
      </c>
      <c r="I17" s="193"/>
      <c r="J17" s="344"/>
      <c r="K17" s="35"/>
      <c r="L17" s="191"/>
      <c r="M17" s="35"/>
      <c r="N17" s="191"/>
      <c r="O17" s="35"/>
      <c r="P17" s="191"/>
      <c r="Q17" s="35"/>
      <c r="R17" s="191"/>
      <c r="S17" s="35"/>
    </row>
    <row r="18" spans="1:19" s="9" customFormat="1" ht="194.45" customHeight="1">
      <c r="A18" s="352"/>
      <c r="B18" s="200" t="s">
        <v>206</v>
      </c>
      <c r="C18" s="192"/>
      <c r="D18" s="10" t="s">
        <v>127</v>
      </c>
      <c r="E18" s="192"/>
      <c r="F18" s="233" t="s">
        <v>221</v>
      </c>
      <c r="G18" s="36"/>
      <c r="H18" s="233" t="s">
        <v>222</v>
      </c>
      <c r="I18" s="36"/>
      <c r="J18" s="344"/>
      <c r="K18" s="35"/>
      <c r="L18" s="191"/>
      <c r="M18" s="35"/>
      <c r="N18" s="191"/>
      <c r="O18" s="35"/>
      <c r="P18" s="191"/>
      <c r="Q18" s="35"/>
      <c r="R18" s="191"/>
      <c r="S18" s="35"/>
    </row>
    <row r="19" spans="1:19" s="9" customFormat="1" ht="157.5">
      <c r="A19" s="352"/>
      <c r="B19" s="200" t="s">
        <v>209</v>
      </c>
      <c r="C19" s="192"/>
      <c r="D19" s="10" t="s">
        <v>127</v>
      </c>
      <c r="E19" s="192"/>
      <c r="F19" s="233" t="s">
        <v>223</v>
      </c>
      <c r="G19" s="193"/>
      <c r="H19" s="233" t="s">
        <v>224</v>
      </c>
      <c r="I19" s="193"/>
      <c r="J19" s="344"/>
      <c r="K19" s="35"/>
      <c r="L19" s="191"/>
      <c r="M19" s="35"/>
      <c r="N19" s="191"/>
      <c r="O19" s="35"/>
      <c r="P19" s="191"/>
      <c r="Q19" s="35"/>
      <c r="R19" s="191"/>
      <c r="S19" s="35"/>
    </row>
    <row r="20" spans="1:19" s="9" customFormat="1" ht="108" customHeight="1">
      <c r="A20" s="351"/>
      <c r="B20" s="193" t="s">
        <v>212</v>
      </c>
      <c r="C20" s="192"/>
      <c r="D20" s="10" t="s">
        <v>127</v>
      </c>
      <c r="E20" s="192"/>
      <c r="F20" s="233" t="s">
        <v>225</v>
      </c>
      <c r="G20" s="193"/>
      <c r="H20" s="233" t="s">
        <v>226</v>
      </c>
      <c r="I20" s="193"/>
      <c r="J20" s="344"/>
      <c r="K20" s="35"/>
      <c r="L20" s="191"/>
      <c r="M20" s="35"/>
      <c r="N20" s="191"/>
      <c r="O20" s="35"/>
      <c r="P20" s="191"/>
      <c r="Q20" s="35"/>
      <c r="R20" s="191"/>
      <c r="S20" s="35"/>
    </row>
    <row r="21" spans="1:19" s="9" customFormat="1" ht="157.5">
      <c r="A21" s="351"/>
      <c r="B21" s="200" t="s">
        <v>214</v>
      </c>
      <c r="C21" s="192"/>
      <c r="D21" s="10" t="s">
        <v>127</v>
      </c>
      <c r="E21" s="192"/>
      <c r="F21" s="233" t="s">
        <v>223</v>
      </c>
      <c r="G21" s="193"/>
      <c r="H21" s="233" t="s">
        <v>227</v>
      </c>
      <c r="I21" s="193"/>
      <c r="J21" s="345"/>
      <c r="K21" s="35"/>
      <c r="L21" s="191"/>
      <c r="M21" s="35"/>
      <c r="N21" s="191"/>
      <c r="O21" s="35"/>
      <c r="P21" s="191"/>
      <c r="Q21" s="35"/>
      <c r="R21" s="191"/>
      <c r="S21" s="35"/>
    </row>
    <row r="22" spans="1:19" s="11" customFormat="1">
      <c r="A22" s="55"/>
    </row>
  </sheetData>
  <mergeCells count="4">
    <mergeCell ref="A7:A13"/>
    <mergeCell ref="A15:A21"/>
    <mergeCell ref="J7:J13"/>
    <mergeCell ref="J15:J21"/>
  </mergeCells>
  <phoneticPr fontId="60" type="noConversion"/>
  <pageMargins left="0.7" right="0.7" top="0.75" bottom="0.75" header="0.3" footer="0.3"/>
  <pageSetup paperSize="8" orientation="landscape" horizontalDpi="1200" verticalDpi="1200" r:id="rId1"/>
  <headerFooter>
    <oddHeader>&amp;C&amp;G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S14"/>
  <sheetViews>
    <sheetView topLeftCell="C11" zoomScale="115" zoomScaleNormal="115" zoomScalePageLayoutView="115" workbookViewId="0">
      <selection activeCell="H11" sqref="H11"/>
    </sheetView>
  </sheetViews>
  <sheetFormatPr defaultColWidth="10.5" defaultRowHeight="15.75"/>
  <cols>
    <col min="1" max="1" width="12.5" customWidth="1"/>
    <col min="2" max="2" width="49.625" customWidth="1"/>
    <col min="3" max="3" width="3.625" customWidth="1"/>
    <col min="4" max="4" width="41" customWidth="1"/>
    <col min="5" max="5" width="3.625" customWidth="1"/>
    <col min="6" max="6" width="36.125" customWidth="1"/>
    <col min="7" max="7" width="3.625" customWidth="1"/>
    <col min="8" max="8" width="27.5" customWidth="1"/>
    <col min="9" max="9" width="3.625" customWidth="1"/>
    <col min="10" max="10" width="48"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6.25" customHeight="1">
      <c r="A1" s="1" t="s">
        <v>228</v>
      </c>
    </row>
    <row r="3" spans="1:19" s="34" customFormat="1" ht="110.25">
      <c r="A3" s="228" t="s">
        <v>229</v>
      </c>
      <c r="B3" s="51" t="s">
        <v>230</v>
      </c>
      <c r="D3" s="10" t="s">
        <v>155</v>
      </c>
      <c r="F3" s="52"/>
      <c r="H3" s="52"/>
      <c r="J3" s="190"/>
      <c r="L3" s="191"/>
      <c r="N3" s="191"/>
      <c r="P3" s="191"/>
      <c r="R3" s="191"/>
    </row>
    <row r="4" spans="1:19" s="33" customFormat="1" ht="19.5">
      <c r="A4" s="50"/>
      <c r="B4" s="42"/>
      <c r="D4" s="42"/>
      <c r="F4" s="42"/>
      <c r="H4" s="42"/>
      <c r="J4" s="43"/>
      <c r="L4" s="43"/>
      <c r="N4" s="43"/>
      <c r="P4" s="43"/>
      <c r="R4" s="43"/>
    </row>
    <row r="5" spans="1:19" s="47" customFormat="1" ht="78">
      <c r="A5" s="45"/>
      <c r="B5" s="88" t="s">
        <v>110</v>
      </c>
      <c r="D5" s="82" t="s">
        <v>111</v>
      </c>
      <c r="E5" s="40"/>
      <c r="F5" s="82" t="s">
        <v>112</v>
      </c>
      <c r="G5" s="40"/>
      <c r="H5" s="82" t="s">
        <v>113</v>
      </c>
      <c r="J5" s="41" t="s">
        <v>157</v>
      </c>
      <c r="K5" s="40"/>
      <c r="L5" s="41" t="s">
        <v>158</v>
      </c>
      <c r="M5" s="40"/>
      <c r="N5" s="41" t="s">
        <v>116</v>
      </c>
      <c r="O5" s="40"/>
      <c r="P5" s="41" t="s">
        <v>117</v>
      </c>
      <c r="Q5" s="40"/>
      <c r="R5" s="41" t="s">
        <v>159</v>
      </c>
      <c r="S5" s="40"/>
    </row>
    <row r="6" spans="1:19" s="33" customFormat="1" ht="19.5">
      <c r="A6" s="50"/>
      <c r="B6" s="42"/>
      <c r="D6" s="42"/>
      <c r="F6" s="42"/>
      <c r="H6" s="42"/>
      <c r="J6" s="43"/>
      <c r="L6" s="43"/>
      <c r="N6" s="43"/>
      <c r="P6" s="43"/>
      <c r="R6" s="43"/>
    </row>
    <row r="7" spans="1:19" s="9" customFormat="1" ht="409.5">
      <c r="A7" s="197"/>
      <c r="B7" s="83" t="s">
        <v>231</v>
      </c>
      <c r="C7" s="192"/>
      <c r="D7" s="10" t="s">
        <v>127</v>
      </c>
      <c r="E7" s="192"/>
      <c r="F7" s="233" t="s">
        <v>232</v>
      </c>
      <c r="G7" s="193"/>
      <c r="H7" s="233" t="s">
        <v>233</v>
      </c>
      <c r="I7" s="193"/>
      <c r="J7" s="353" t="s">
        <v>234</v>
      </c>
      <c r="K7" s="193"/>
      <c r="L7" s="191"/>
      <c r="M7" s="33"/>
      <c r="N7" s="191"/>
      <c r="O7" s="33"/>
      <c r="P7" s="191"/>
      <c r="Q7" s="33"/>
      <c r="R7" s="191"/>
      <c r="S7" s="193"/>
    </row>
    <row r="8" spans="1:19" s="9" customFormat="1" ht="347.1" customHeight="1">
      <c r="A8" s="197"/>
      <c r="B8" s="261" t="s">
        <v>235</v>
      </c>
      <c r="C8" s="192"/>
      <c r="D8" s="10" t="s">
        <v>127</v>
      </c>
      <c r="E8" s="192"/>
      <c r="F8" s="233" t="s">
        <v>236</v>
      </c>
      <c r="G8" s="193"/>
      <c r="H8" s="233" t="s">
        <v>237</v>
      </c>
      <c r="I8" s="193"/>
      <c r="J8" s="354"/>
      <c r="K8" s="33"/>
      <c r="L8" s="191"/>
      <c r="M8" s="33"/>
      <c r="N8" s="191"/>
      <c r="O8" s="33"/>
      <c r="P8" s="191"/>
      <c r="Q8" s="33"/>
      <c r="R8" s="191"/>
      <c r="S8" s="33"/>
    </row>
    <row r="9" spans="1:19" s="9" customFormat="1" ht="292.35000000000002" customHeight="1">
      <c r="A9" s="197"/>
      <c r="B9" s="261" t="s">
        <v>238</v>
      </c>
      <c r="C9" s="192"/>
      <c r="D9" s="10" t="s">
        <v>127</v>
      </c>
      <c r="E9" s="192"/>
      <c r="F9" s="233" t="s">
        <v>239</v>
      </c>
      <c r="G9" s="193"/>
      <c r="H9" s="233" t="s">
        <v>240</v>
      </c>
      <c r="I9" s="193"/>
      <c r="J9" s="354"/>
      <c r="K9" s="34"/>
      <c r="L9" s="191"/>
      <c r="M9" s="34"/>
      <c r="N9" s="191"/>
      <c r="O9" s="34"/>
      <c r="P9" s="191"/>
      <c r="Q9" s="34"/>
      <c r="R9" s="191"/>
      <c r="S9" s="34"/>
    </row>
    <row r="10" spans="1:19" s="9" customFormat="1" ht="173.25">
      <c r="A10" s="197"/>
      <c r="B10" s="83" t="s">
        <v>241</v>
      </c>
      <c r="C10" s="192"/>
      <c r="D10" s="10" t="s">
        <v>127</v>
      </c>
      <c r="E10" s="192"/>
      <c r="F10" s="233" t="s">
        <v>242</v>
      </c>
      <c r="G10" s="193"/>
      <c r="H10" s="233" t="s">
        <v>243</v>
      </c>
      <c r="I10" s="193"/>
      <c r="J10" s="354"/>
      <c r="K10" s="33"/>
      <c r="L10" s="191"/>
      <c r="M10" s="33"/>
      <c r="N10" s="191"/>
      <c r="O10" s="33"/>
      <c r="P10" s="191"/>
      <c r="Q10" s="33"/>
      <c r="R10" s="191"/>
      <c r="S10" s="33"/>
    </row>
    <row r="11" spans="1:19" s="9" customFormat="1" ht="157.5">
      <c r="A11" s="197"/>
      <c r="B11" s="83" t="s">
        <v>244</v>
      </c>
      <c r="C11" s="192"/>
      <c r="D11" s="10" t="s">
        <v>127</v>
      </c>
      <c r="E11" s="192"/>
      <c r="F11" s="233" t="s">
        <v>245</v>
      </c>
      <c r="G11" s="193"/>
      <c r="H11" s="233" t="s">
        <v>246</v>
      </c>
      <c r="I11" s="193"/>
      <c r="J11" s="354"/>
      <c r="K11" s="193"/>
      <c r="L11" s="191"/>
      <c r="M11" s="193"/>
      <c r="N11" s="191"/>
      <c r="O11" s="193"/>
      <c r="P11" s="191"/>
      <c r="Q11" s="193"/>
      <c r="R11" s="191"/>
      <c r="S11" s="193"/>
    </row>
    <row r="12" spans="1:19" s="9" customFormat="1" ht="55.35" customHeight="1">
      <c r="A12" s="197"/>
      <c r="B12" s="25" t="s">
        <v>247</v>
      </c>
      <c r="C12" s="192"/>
      <c r="D12" s="10" t="s">
        <v>248</v>
      </c>
      <c r="E12" s="192"/>
      <c r="F12" s="89" t="s">
        <v>71</v>
      </c>
      <c r="G12" s="193"/>
      <c r="H12" s="89" t="s">
        <v>249</v>
      </c>
      <c r="I12" s="193"/>
      <c r="J12" s="355"/>
      <c r="K12" s="193"/>
      <c r="L12" s="191"/>
      <c r="M12" s="193"/>
      <c r="N12" s="191"/>
      <c r="O12" s="193"/>
      <c r="P12" s="191"/>
      <c r="Q12" s="193"/>
      <c r="R12" s="191"/>
      <c r="S12" s="193"/>
    </row>
    <row r="13" spans="1:19" s="11" customFormat="1">
      <c r="A13" s="55"/>
      <c r="B13" s="11" t="s">
        <v>250</v>
      </c>
    </row>
    <row r="14" spans="1:19">
      <c r="B14" s="180" t="s">
        <v>251</v>
      </c>
    </row>
  </sheetData>
  <mergeCells count="1">
    <mergeCell ref="J7:J12"/>
  </mergeCells>
  <phoneticPr fontId="60" type="noConversion"/>
  <pageMargins left="0.7" right="0.7" top="0.75" bottom="0.75" header="0.3" footer="0.3"/>
  <pageSetup paperSize="8" orientation="landscape" horizontalDpi="1200" verticalDpi="1200" r:id="rId1"/>
  <headerFooter>
    <oddHeader>&amp;C&amp;G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S19"/>
  <sheetViews>
    <sheetView topLeftCell="C17" zoomScale="120" zoomScaleNormal="120" zoomScalePageLayoutView="115" workbookViewId="0">
      <selection activeCell="H18" sqref="H18"/>
    </sheetView>
  </sheetViews>
  <sheetFormatPr defaultColWidth="10.5" defaultRowHeight="15.75"/>
  <cols>
    <col min="1" max="1" width="18" customWidth="1"/>
    <col min="2" max="2" width="37" style="15" customWidth="1"/>
    <col min="3" max="3" width="3.5" customWidth="1"/>
    <col min="4" max="4" width="41.125" customWidth="1"/>
    <col min="5" max="5" width="3.5" customWidth="1"/>
    <col min="6" max="6" width="39.125" customWidth="1"/>
    <col min="7" max="7" width="3.5" customWidth="1"/>
    <col min="8" max="8" width="35.625" customWidth="1"/>
    <col min="9" max="9" width="3.5" customWidth="1"/>
    <col min="10" max="10" width="47.62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19" ht="26.25" customHeight="1">
      <c r="A1" s="2" t="s">
        <v>252</v>
      </c>
    </row>
    <row r="3" spans="1:19" s="34" customFormat="1" ht="141.75">
      <c r="A3" s="228" t="s">
        <v>253</v>
      </c>
      <c r="B3" s="51" t="s">
        <v>254</v>
      </c>
      <c r="D3" s="10" t="s">
        <v>155</v>
      </c>
      <c r="F3" s="52"/>
      <c r="H3" s="52"/>
      <c r="J3" s="190"/>
      <c r="L3" s="191"/>
      <c r="N3" s="191"/>
      <c r="P3" s="191"/>
      <c r="R3" s="191"/>
    </row>
    <row r="4" spans="1:19" s="33" customFormat="1" ht="19.5">
      <c r="A4" s="50"/>
      <c r="B4" s="42"/>
      <c r="D4" s="42"/>
      <c r="F4" s="42"/>
      <c r="H4" s="42"/>
      <c r="J4" s="43"/>
      <c r="L4" s="43"/>
      <c r="N4" s="43"/>
      <c r="P4" s="43"/>
      <c r="R4" s="43"/>
    </row>
    <row r="5" spans="1:19" s="47" customFormat="1" ht="78">
      <c r="A5" s="45"/>
      <c r="B5" s="46" t="s">
        <v>110</v>
      </c>
      <c r="D5" s="82" t="s">
        <v>111</v>
      </c>
      <c r="E5" s="40"/>
      <c r="F5" s="82" t="s">
        <v>112</v>
      </c>
      <c r="G5" s="40"/>
      <c r="H5" s="82" t="s">
        <v>113</v>
      </c>
      <c r="J5" s="41" t="s">
        <v>157</v>
      </c>
      <c r="K5" s="40"/>
      <c r="L5" s="41" t="s">
        <v>158</v>
      </c>
      <c r="M5" s="40"/>
      <c r="N5" s="41" t="s">
        <v>116</v>
      </c>
      <c r="O5" s="40"/>
      <c r="P5" s="41" t="s">
        <v>117</v>
      </c>
      <c r="Q5" s="40"/>
      <c r="R5" s="41" t="s">
        <v>159</v>
      </c>
      <c r="S5" s="40"/>
    </row>
    <row r="6" spans="1:19" s="33" customFormat="1" ht="19.5">
      <c r="A6" s="50"/>
      <c r="B6" s="42"/>
      <c r="D6" s="42"/>
      <c r="F6" s="249"/>
      <c r="H6" s="42"/>
      <c r="J6" s="43"/>
      <c r="L6" s="43"/>
      <c r="N6" s="43"/>
      <c r="P6" s="43"/>
      <c r="R6" s="43"/>
    </row>
    <row r="7" spans="1:19" s="9" customFormat="1" ht="285" customHeight="1">
      <c r="A7" s="197"/>
      <c r="B7" s="74" t="s">
        <v>255</v>
      </c>
      <c r="C7" s="192"/>
      <c r="D7" s="10" t="s">
        <v>127</v>
      </c>
      <c r="E7" s="192"/>
      <c r="F7" s="247" t="s">
        <v>256</v>
      </c>
      <c r="G7" s="193"/>
      <c r="H7" s="233" t="s">
        <v>257</v>
      </c>
      <c r="I7" s="193"/>
      <c r="J7" s="356" t="s">
        <v>258</v>
      </c>
      <c r="K7" s="193"/>
      <c r="L7" s="191"/>
      <c r="M7" s="33"/>
      <c r="N7" s="191"/>
      <c r="O7" s="33"/>
      <c r="P7" s="191"/>
      <c r="Q7" s="33"/>
      <c r="R7" s="191"/>
      <c r="S7" s="193"/>
    </row>
    <row r="8" spans="1:19" s="9" customFormat="1" ht="409.5">
      <c r="A8" s="197"/>
      <c r="B8" s="198" t="s">
        <v>259</v>
      </c>
      <c r="C8" s="192"/>
      <c r="D8" s="10" t="s">
        <v>127</v>
      </c>
      <c r="E8" s="192"/>
      <c r="F8" s="247" t="s">
        <v>260</v>
      </c>
      <c r="G8" s="193"/>
      <c r="H8" s="233" t="s">
        <v>261</v>
      </c>
      <c r="I8" s="193"/>
      <c r="J8" s="357"/>
      <c r="K8" s="33"/>
      <c r="L8" s="191"/>
      <c r="M8" s="33"/>
      <c r="N8" s="191"/>
      <c r="O8" s="33"/>
      <c r="P8" s="191"/>
      <c r="Q8" s="33"/>
      <c r="R8" s="191"/>
      <c r="S8" s="33"/>
    </row>
    <row r="9" spans="1:19" s="9" customFormat="1" ht="110.25">
      <c r="A9" s="197"/>
      <c r="B9" s="199" t="s">
        <v>262</v>
      </c>
      <c r="C9" s="192"/>
      <c r="D9" s="10" t="s">
        <v>127</v>
      </c>
      <c r="E9" s="192"/>
      <c r="F9" s="247" t="s">
        <v>260</v>
      </c>
      <c r="G9" s="193"/>
      <c r="H9" s="233" t="s">
        <v>257</v>
      </c>
      <c r="I9" s="193"/>
      <c r="J9" s="357"/>
      <c r="K9" s="34"/>
      <c r="L9" s="191"/>
      <c r="M9" s="34"/>
      <c r="N9" s="191"/>
      <c r="O9" s="34"/>
      <c r="P9" s="191"/>
      <c r="Q9" s="34"/>
      <c r="R9" s="191"/>
      <c r="S9" s="34"/>
    </row>
    <row r="10" spans="1:19" s="9" customFormat="1" ht="86.1" customHeight="1">
      <c r="A10" s="197"/>
      <c r="B10" s="199" t="s">
        <v>263</v>
      </c>
      <c r="C10" s="192"/>
      <c r="D10" s="10" t="s">
        <v>127</v>
      </c>
      <c r="E10" s="192"/>
      <c r="F10" s="247" t="s">
        <v>264</v>
      </c>
      <c r="G10" s="193"/>
      <c r="H10" s="233" t="s">
        <v>257</v>
      </c>
      <c r="I10" s="193"/>
      <c r="J10" s="357"/>
      <c r="K10" s="34"/>
      <c r="L10" s="191"/>
      <c r="M10" s="34"/>
      <c r="N10" s="191"/>
      <c r="O10" s="34"/>
      <c r="P10" s="191"/>
      <c r="Q10" s="34"/>
      <c r="R10" s="191"/>
      <c r="S10" s="34"/>
    </row>
    <row r="11" spans="1:19" s="9" customFormat="1" ht="84" customHeight="1">
      <c r="A11" s="197"/>
      <c r="B11" s="70" t="s">
        <v>265</v>
      </c>
      <c r="C11" s="192"/>
      <c r="D11" s="10" t="s">
        <v>127</v>
      </c>
      <c r="E11" s="192"/>
      <c r="F11" s="247" t="s">
        <v>264</v>
      </c>
      <c r="G11" s="193"/>
      <c r="H11" s="233" t="s">
        <v>257</v>
      </c>
      <c r="I11" s="193"/>
      <c r="J11" s="357"/>
      <c r="K11" s="33"/>
      <c r="L11" s="191"/>
      <c r="M11" s="33"/>
      <c r="N11" s="191"/>
      <c r="O11" s="33"/>
      <c r="P11" s="191"/>
      <c r="Q11" s="33"/>
      <c r="R11" s="191"/>
      <c r="S11" s="33"/>
    </row>
    <row r="12" spans="1:19" s="9" customFormat="1" ht="78.599999999999994" customHeight="1">
      <c r="A12" s="197"/>
      <c r="B12" s="199" t="s">
        <v>266</v>
      </c>
      <c r="C12" s="192"/>
      <c r="D12" s="10" t="s">
        <v>127</v>
      </c>
      <c r="E12" s="192"/>
      <c r="F12" s="247" t="s">
        <v>264</v>
      </c>
      <c r="G12" s="193"/>
      <c r="H12" s="233" t="s">
        <v>257</v>
      </c>
      <c r="I12" s="193"/>
      <c r="J12" s="357"/>
      <c r="K12" s="193"/>
      <c r="L12" s="191"/>
      <c r="M12" s="193"/>
      <c r="N12" s="191"/>
      <c r="O12" s="193"/>
      <c r="P12" s="191"/>
      <c r="Q12" s="193"/>
      <c r="R12" s="191"/>
      <c r="S12" s="193"/>
    </row>
    <row r="13" spans="1:19" s="9" customFormat="1" ht="380.45" customHeight="1">
      <c r="A13" s="197"/>
      <c r="B13" s="199" t="s">
        <v>267</v>
      </c>
      <c r="C13" s="192"/>
      <c r="D13" s="10" t="s">
        <v>127</v>
      </c>
      <c r="E13" s="192"/>
      <c r="F13" s="248" t="s">
        <v>268</v>
      </c>
      <c r="G13" s="193"/>
      <c r="H13" s="233" t="s">
        <v>257</v>
      </c>
      <c r="I13" s="193"/>
      <c r="J13" s="357"/>
      <c r="K13" s="193"/>
      <c r="L13" s="191"/>
      <c r="M13" s="193"/>
      <c r="N13" s="191"/>
      <c r="O13" s="193"/>
      <c r="P13" s="191"/>
      <c r="Q13" s="193"/>
      <c r="R13" s="191"/>
      <c r="S13" s="193"/>
    </row>
    <row r="14" spans="1:19" s="9" customFormat="1" ht="77.45" customHeight="1">
      <c r="A14" s="197"/>
      <c r="B14" s="199" t="s">
        <v>269</v>
      </c>
      <c r="C14" s="192"/>
      <c r="D14" s="10" t="s">
        <v>127</v>
      </c>
      <c r="E14" s="192"/>
      <c r="F14" s="247" t="s">
        <v>264</v>
      </c>
      <c r="G14" s="193"/>
      <c r="H14" s="233" t="s">
        <v>257</v>
      </c>
      <c r="I14" s="193"/>
      <c r="J14" s="357"/>
      <c r="K14" s="193"/>
      <c r="L14" s="191"/>
      <c r="M14" s="193"/>
      <c r="N14" s="191"/>
      <c r="O14" s="193"/>
      <c r="P14" s="191"/>
      <c r="Q14" s="193"/>
      <c r="R14" s="191"/>
      <c r="S14" s="193"/>
    </row>
    <row r="15" spans="1:19" s="9" customFormat="1" ht="83.45" customHeight="1">
      <c r="A15" s="197"/>
      <c r="B15" s="199" t="s">
        <v>270</v>
      </c>
      <c r="C15" s="192"/>
      <c r="D15" s="10" t="s">
        <v>127</v>
      </c>
      <c r="E15" s="192"/>
      <c r="F15" s="247" t="s">
        <v>264</v>
      </c>
      <c r="G15" s="35"/>
      <c r="H15" s="233" t="s">
        <v>271</v>
      </c>
      <c r="I15" s="35"/>
      <c r="J15" s="357"/>
      <c r="K15" s="35"/>
      <c r="L15" s="191"/>
      <c r="M15" s="35"/>
      <c r="N15" s="191"/>
      <c r="O15" s="35"/>
      <c r="P15" s="191"/>
      <c r="Q15" s="35"/>
      <c r="R15" s="191"/>
      <c r="S15" s="35"/>
    </row>
    <row r="16" spans="1:19" s="9" customFormat="1" ht="141" customHeight="1">
      <c r="A16" s="197"/>
      <c r="B16" s="199" t="s">
        <v>272</v>
      </c>
      <c r="C16" s="192"/>
      <c r="D16" s="10" t="s">
        <v>127</v>
      </c>
      <c r="E16" s="192"/>
      <c r="F16" s="247" t="s">
        <v>264</v>
      </c>
      <c r="G16" s="35"/>
      <c r="H16" s="233" t="s">
        <v>273</v>
      </c>
      <c r="I16" s="35"/>
      <c r="J16" s="357"/>
      <c r="K16" s="35"/>
      <c r="L16" s="191"/>
      <c r="M16" s="35"/>
      <c r="N16" s="191"/>
      <c r="O16" s="35"/>
      <c r="P16" s="191"/>
      <c r="Q16" s="35"/>
      <c r="R16" s="191"/>
      <c r="S16" s="35"/>
    </row>
    <row r="17" spans="1:19" s="9" customFormat="1" ht="144.6" customHeight="1">
      <c r="A17" s="197"/>
      <c r="B17" s="259" t="s">
        <v>274</v>
      </c>
      <c r="C17" s="192"/>
      <c r="D17" s="10" t="s">
        <v>127</v>
      </c>
      <c r="E17" s="192"/>
      <c r="F17" s="247" t="s">
        <v>264</v>
      </c>
      <c r="G17" s="35"/>
      <c r="H17" s="233" t="s">
        <v>273</v>
      </c>
      <c r="I17" s="35"/>
      <c r="J17" s="357"/>
      <c r="K17" s="35"/>
      <c r="L17" s="191"/>
      <c r="M17" s="35"/>
      <c r="N17" s="191"/>
      <c r="O17" s="35"/>
      <c r="P17" s="191"/>
      <c r="Q17" s="35"/>
      <c r="R17" s="191"/>
      <c r="S17" s="35"/>
    </row>
    <row r="18" spans="1:19" s="9" customFormat="1" ht="133.35" customHeight="1">
      <c r="A18" s="197"/>
      <c r="B18" s="16" t="s">
        <v>275</v>
      </c>
      <c r="C18" s="192"/>
      <c r="D18" s="10" t="s">
        <v>127</v>
      </c>
      <c r="E18" s="192"/>
      <c r="F18" s="247" t="s">
        <v>264</v>
      </c>
      <c r="G18" s="35"/>
      <c r="H18" s="233" t="s">
        <v>257</v>
      </c>
      <c r="I18" s="35"/>
      <c r="J18" s="358"/>
      <c r="K18" s="35"/>
      <c r="L18" s="191"/>
      <c r="M18" s="35"/>
      <c r="N18" s="191"/>
      <c r="O18" s="35"/>
      <c r="P18" s="191"/>
      <c r="Q18" s="35"/>
      <c r="R18" s="191"/>
      <c r="S18" s="35"/>
    </row>
    <row r="19" spans="1:19" s="11" customFormat="1">
      <c r="A19" s="55"/>
      <c r="B19" s="87"/>
    </row>
  </sheetData>
  <mergeCells count="1">
    <mergeCell ref="J7:J18"/>
  </mergeCells>
  <hyperlinks>
    <hyperlink ref="F7" r:id="rId1" location="search=beneficiario%20final" display="https://www.dian.gov.co/impuestos/RUB/Documents/Abece-Registro-Beneficiarios-Finales-RUB.pdf#search=beneficiario%20final" xr:uid="{00000000-0004-0000-0600-000000000000}"/>
    <hyperlink ref="F8:F9" r:id="rId2" location="search=beneficiario%20final" display="https://www.dian.gov.co/impuestos/RUB/Documents/Abece-Registro-Beneficiarios-Finales-RUB.pdf#search=beneficiario%20final" xr:uid="{00000000-0004-0000-0600-000001000000}"/>
    <hyperlink ref="F10" r:id="rId3" xr:uid="{00000000-0004-0000-0600-000002000000}"/>
    <hyperlink ref="F14" r:id="rId4" xr:uid="{00000000-0004-0000-0600-000003000000}"/>
    <hyperlink ref="F15:F18" r:id="rId5" display="https://www.dian.gov.co/impuestos/RUB/Paginas/Inicio.aspx" xr:uid="{00000000-0004-0000-0600-000004000000}"/>
    <hyperlink ref="F11:F12" r:id="rId6" display="https://www.dian.gov.co/impuestos/RUB/Paginas/Inicio.aspx" xr:uid="{00000000-0004-0000-0600-000005000000}"/>
  </hyperlinks>
  <pageMargins left="0.7" right="0.7" top="0.75" bottom="0.75" header="0.3" footer="0.3"/>
  <pageSetup paperSize="8" orientation="landscape" horizontalDpi="1200" verticalDpi="1200" r:id="rId7"/>
  <headerFooter>
    <oddHeader>&amp;C&amp;G</oddHeader>
  </headerFooter>
  <legacyDrawingHF r:id="rId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25"/>
  <sheetViews>
    <sheetView topLeftCell="C19" zoomScale="120" zoomScaleNormal="120" zoomScalePageLayoutView="115" workbookViewId="0">
      <selection activeCell="H24" sqref="H24"/>
    </sheetView>
  </sheetViews>
  <sheetFormatPr defaultColWidth="10.5" defaultRowHeight="15.75"/>
  <cols>
    <col min="1" max="1" width="15" customWidth="1"/>
    <col min="2" max="2" width="65.125" customWidth="1"/>
    <col min="3" max="3" width="3.125" customWidth="1"/>
    <col min="4" max="4" width="38.5" customWidth="1"/>
    <col min="5" max="5" width="3.125" customWidth="1"/>
    <col min="6" max="6" width="26.125" customWidth="1"/>
    <col min="7" max="7" width="3.125" customWidth="1"/>
    <col min="8" max="8" width="26.125" customWidth="1"/>
    <col min="9" max="9" width="3.125" customWidth="1"/>
    <col min="10" max="10" width="51" customWidth="1"/>
    <col min="11" max="11" width="3.125" customWidth="1"/>
    <col min="12" max="12" width="39.5" customWidth="1"/>
    <col min="13" max="13" width="3.125" customWidth="1"/>
    <col min="14" max="14" width="39.5" customWidth="1"/>
    <col min="15" max="15" width="3.125" customWidth="1"/>
    <col min="16" max="16" width="39.5" customWidth="1"/>
    <col min="17" max="17" width="3.125" customWidth="1"/>
    <col min="18" max="18" width="39.5" customWidth="1"/>
    <col min="19" max="19" width="3.125" customWidth="1"/>
  </cols>
  <sheetData>
    <row r="1" spans="1:19" ht="26.25">
      <c r="A1" s="2" t="s">
        <v>276</v>
      </c>
    </row>
    <row r="3" spans="1:19" s="34" customFormat="1" ht="126">
      <c r="A3" s="228" t="s">
        <v>277</v>
      </c>
      <c r="B3" s="51" t="s">
        <v>278</v>
      </c>
      <c r="D3" s="10" t="s">
        <v>155</v>
      </c>
      <c r="F3" s="52"/>
      <c r="H3" s="52"/>
      <c r="J3" s="190"/>
      <c r="L3" s="191"/>
      <c r="N3" s="191"/>
      <c r="P3" s="191"/>
      <c r="R3" s="191"/>
    </row>
    <row r="4" spans="1:19" s="33" customFormat="1" ht="19.5">
      <c r="A4" s="50"/>
      <c r="B4" s="42"/>
      <c r="D4" s="42"/>
      <c r="F4" s="42"/>
      <c r="H4" s="42"/>
      <c r="J4" s="43"/>
      <c r="L4" s="43"/>
      <c r="N4" s="43"/>
      <c r="P4" s="43"/>
      <c r="R4" s="43"/>
    </row>
    <row r="5" spans="1:19" s="47" customFormat="1" ht="78">
      <c r="A5" s="45"/>
      <c r="B5" s="88" t="s">
        <v>110</v>
      </c>
      <c r="D5" s="82" t="s">
        <v>111</v>
      </c>
      <c r="E5" s="40"/>
      <c r="F5" s="82" t="s">
        <v>112</v>
      </c>
      <c r="G5" s="40"/>
      <c r="H5" s="82" t="s">
        <v>113</v>
      </c>
      <c r="J5" s="41" t="s">
        <v>157</v>
      </c>
      <c r="K5" s="40"/>
      <c r="L5" s="41" t="s">
        <v>158</v>
      </c>
      <c r="M5" s="40"/>
      <c r="N5" s="41" t="s">
        <v>116</v>
      </c>
      <c r="O5" s="40"/>
      <c r="P5" s="41" t="s">
        <v>117</v>
      </c>
      <c r="Q5" s="40"/>
      <c r="R5" s="41" t="s">
        <v>159</v>
      </c>
      <c r="S5" s="40"/>
    </row>
    <row r="6" spans="1:19" s="33" customFormat="1" ht="19.5">
      <c r="A6" s="50"/>
      <c r="B6" s="42"/>
      <c r="D6" s="42"/>
      <c r="F6" s="42"/>
      <c r="H6" s="42"/>
      <c r="J6" s="43"/>
      <c r="L6" s="43"/>
      <c r="N6" s="43"/>
      <c r="P6" s="43"/>
      <c r="R6" s="43"/>
    </row>
    <row r="7" spans="1:19" s="34" customFormat="1" ht="47.25">
      <c r="A7" s="228" t="s">
        <v>160</v>
      </c>
      <c r="B7" s="51" t="s">
        <v>279</v>
      </c>
      <c r="D7" s="10" t="s">
        <v>59</v>
      </c>
      <c r="F7" s="52"/>
      <c r="H7" s="52"/>
      <c r="J7" s="190"/>
    </row>
    <row r="8" spans="1:19" s="33" customFormat="1" ht="19.5">
      <c r="A8" s="63"/>
      <c r="B8" s="42"/>
      <c r="D8" s="42"/>
      <c r="F8" s="42"/>
      <c r="H8" s="42"/>
      <c r="J8" s="43"/>
    </row>
    <row r="9" spans="1:19" s="9" customFormat="1" ht="77.099999999999994" customHeight="1">
      <c r="A9" s="228" t="s">
        <v>280</v>
      </c>
      <c r="B9" s="25" t="s">
        <v>281</v>
      </c>
      <c r="C9" s="192"/>
      <c r="D9" s="10" t="s">
        <v>127</v>
      </c>
      <c r="E9" s="192"/>
      <c r="F9" s="233" t="s">
        <v>282</v>
      </c>
      <c r="G9" s="193"/>
      <c r="H9" s="233" t="s">
        <v>283</v>
      </c>
      <c r="I9" s="193"/>
      <c r="J9" s="359" t="s">
        <v>284</v>
      </c>
      <c r="K9" s="193"/>
      <c r="L9" s="191"/>
      <c r="M9" s="33"/>
      <c r="N9" s="191"/>
      <c r="O9" s="33"/>
      <c r="P9" s="191"/>
      <c r="Q9" s="33"/>
      <c r="R9" s="191"/>
      <c r="S9" s="193"/>
    </row>
    <row r="10" spans="1:19" s="9" customFormat="1" ht="128.44999999999999" customHeight="1">
      <c r="A10" s="341" t="s">
        <v>285</v>
      </c>
      <c r="B10" s="200" t="s">
        <v>286</v>
      </c>
      <c r="C10" s="192"/>
      <c r="D10" s="10" t="s">
        <v>127</v>
      </c>
      <c r="E10" s="192"/>
      <c r="F10" s="252" t="s">
        <v>287</v>
      </c>
      <c r="G10" s="193"/>
      <c r="H10" s="233" t="s">
        <v>288</v>
      </c>
      <c r="I10" s="193"/>
      <c r="J10" s="360"/>
      <c r="K10" s="33"/>
      <c r="L10" s="191"/>
      <c r="M10" s="33"/>
      <c r="N10" s="191"/>
      <c r="O10" s="33"/>
      <c r="P10" s="191"/>
      <c r="Q10" s="33"/>
      <c r="R10" s="191"/>
      <c r="S10" s="33"/>
    </row>
    <row r="11" spans="1:19" s="9" customFormat="1" ht="51" customHeight="1">
      <c r="A11" s="352"/>
      <c r="B11" s="201" t="s">
        <v>289</v>
      </c>
      <c r="C11" s="192"/>
      <c r="D11" s="10" t="s">
        <v>127</v>
      </c>
      <c r="E11" s="192"/>
      <c r="F11" s="89" t="s">
        <v>71</v>
      </c>
      <c r="G11" s="193"/>
      <c r="H11" s="233"/>
      <c r="I11" s="193"/>
      <c r="J11" s="360"/>
      <c r="K11" s="34"/>
      <c r="L11" s="191"/>
      <c r="M11" s="34"/>
      <c r="N11" s="191"/>
      <c r="O11" s="34"/>
      <c r="P11" s="191"/>
      <c r="Q11" s="34"/>
      <c r="R11" s="191"/>
      <c r="S11" s="34"/>
    </row>
    <row r="12" spans="1:19" s="9" customFormat="1" ht="51" customHeight="1">
      <c r="A12" s="352"/>
      <c r="B12" s="201" t="s">
        <v>290</v>
      </c>
      <c r="C12" s="192"/>
      <c r="D12" s="10" t="s">
        <v>127</v>
      </c>
      <c r="E12" s="192"/>
      <c r="F12" s="89" t="s">
        <v>71</v>
      </c>
      <c r="G12" s="193"/>
      <c r="H12" s="233" t="s">
        <v>283</v>
      </c>
      <c r="I12" s="193"/>
      <c r="J12" s="360"/>
      <c r="K12" s="33"/>
      <c r="L12" s="191"/>
      <c r="M12" s="33"/>
      <c r="N12" s="191"/>
      <c r="O12" s="33"/>
      <c r="P12" s="191"/>
      <c r="Q12" s="33"/>
      <c r="R12" s="191"/>
      <c r="S12" s="33"/>
    </row>
    <row r="13" spans="1:19" s="9" customFormat="1" ht="51" customHeight="1">
      <c r="A13" s="352"/>
      <c r="B13" s="201" t="s">
        <v>291</v>
      </c>
      <c r="C13" s="192"/>
      <c r="D13" s="10" t="s">
        <v>127</v>
      </c>
      <c r="E13" s="192"/>
      <c r="F13" s="89" t="s">
        <v>71</v>
      </c>
      <c r="G13" s="193"/>
      <c r="H13" s="233" t="s">
        <v>283</v>
      </c>
      <c r="I13" s="193"/>
      <c r="J13" s="360"/>
      <c r="K13" s="193"/>
      <c r="L13" s="191"/>
      <c r="M13" s="193"/>
      <c r="N13" s="191"/>
      <c r="O13" s="193"/>
      <c r="P13" s="191"/>
      <c r="Q13" s="193"/>
      <c r="R13" s="191"/>
      <c r="S13" s="193"/>
    </row>
    <row r="14" spans="1:19" s="9" customFormat="1" ht="51" customHeight="1">
      <c r="A14" s="352"/>
      <c r="B14" s="201" t="s">
        <v>292</v>
      </c>
      <c r="C14" s="192"/>
      <c r="D14" s="10" t="s">
        <v>127</v>
      </c>
      <c r="E14" s="192"/>
      <c r="F14" s="89" t="s">
        <v>71</v>
      </c>
      <c r="G14" s="193"/>
      <c r="H14" s="233" t="s">
        <v>283</v>
      </c>
      <c r="I14" s="193"/>
      <c r="J14" s="360"/>
      <c r="K14" s="193"/>
      <c r="L14" s="191"/>
      <c r="M14" s="193"/>
      <c r="N14" s="191"/>
      <c r="O14" s="193"/>
      <c r="P14" s="191"/>
      <c r="Q14" s="193"/>
      <c r="R14" s="191"/>
      <c r="S14" s="193"/>
    </row>
    <row r="15" spans="1:19" s="9" customFormat="1" ht="51" customHeight="1">
      <c r="A15" s="352"/>
      <c r="B15" s="201" t="s">
        <v>293</v>
      </c>
      <c r="C15" s="192"/>
      <c r="D15" s="10" t="s">
        <v>127</v>
      </c>
      <c r="E15" s="192"/>
      <c r="F15" s="89" t="s">
        <v>71</v>
      </c>
      <c r="G15" s="193"/>
      <c r="H15" s="233" t="s">
        <v>283</v>
      </c>
      <c r="I15" s="193"/>
      <c r="J15" s="360"/>
      <c r="K15" s="193"/>
      <c r="L15" s="191"/>
      <c r="M15" s="193"/>
      <c r="N15" s="191"/>
      <c r="O15" s="193"/>
      <c r="P15" s="191"/>
      <c r="Q15" s="193"/>
      <c r="R15" s="191"/>
      <c r="S15" s="193"/>
    </row>
    <row r="16" spans="1:19" s="9" customFormat="1" ht="51" customHeight="1">
      <c r="A16" s="341" t="s">
        <v>294</v>
      </c>
      <c r="B16" s="25" t="s">
        <v>295</v>
      </c>
      <c r="C16" s="192"/>
      <c r="D16" s="10" t="s">
        <v>127</v>
      </c>
      <c r="E16" s="192"/>
      <c r="F16" s="89" t="s">
        <v>71</v>
      </c>
      <c r="G16" s="35"/>
      <c r="H16" s="233" t="s">
        <v>283</v>
      </c>
      <c r="I16" s="35"/>
      <c r="J16" s="360"/>
      <c r="K16" s="35"/>
      <c r="L16" s="191"/>
      <c r="M16" s="35"/>
      <c r="N16" s="191"/>
      <c r="O16" s="35"/>
      <c r="P16" s="191"/>
      <c r="Q16" s="35"/>
      <c r="R16" s="191"/>
      <c r="S16" s="35"/>
    </row>
    <row r="17" spans="1:19" s="9" customFormat="1" ht="409.5">
      <c r="A17" s="352"/>
      <c r="B17" s="25" t="s">
        <v>296</v>
      </c>
      <c r="C17" s="192"/>
      <c r="D17" s="10" t="s">
        <v>127</v>
      </c>
      <c r="E17" s="192"/>
      <c r="F17" s="233" t="s">
        <v>297</v>
      </c>
      <c r="G17" s="35"/>
      <c r="H17" s="233" t="s">
        <v>283</v>
      </c>
      <c r="I17" s="35"/>
      <c r="J17" s="360"/>
      <c r="K17" s="35"/>
      <c r="L17" s="191"/>
      <c r="M17" s="35"/>
      <c r="N17" s="191"/>
      <c r="O17" s="35"/>
      <c r="P17" s="191"/>
      <c r="Q17" s="35"/>
      <c r="R17" s="191"/>
      <c r="S17" s="35"/>
    </row>
    <row r="18" spans="1:19" s="9" customFormat="1" ht="63">
      <c r="A18" s="341" t="s">
        <v>298</v>
      </c>
      <c r="B18" s="201" t="s">
        <v>299</v>
      </c>
      <c r="C18" s="192"/>
      <c r="D18" s="10" t="s">
        <v>127</v>
      </c>
      <c r="E18" s="192"/>
      <c r="F18" s="233" t="s">
        <v>282</v>
      </c>
      <c r="G18" s="35"/>
      <c r="H18" s="233" t="s">
        <v>283</v>
      </c>
      <c r="I18" s="35"/>
      <c r="J18" s="360"/>
      <c r="K18" s="35"/>
      <c r="L18" s="191"/>
      <c r="M18" s="35"/>
      <c r="N18" s="191"/>
      <c r="O18" s="35"/>
      <c r="P18" s="191"/>
      <c r="Q18" s="35"/>
      <c r="R18" s="191"/>
      <c r="S18" s="35"/>
    </row>
    <row r="19" spans="1:19" s="9" customFormat="1" ht="63">
      <c r="A19" s="352"/>
      <c r="B19" s="201" t="s">
        <v>300</v>
      </c>
      <c r="C19" s="192"/>
      <c r="D19" s="10" t="s">
        <v>127</v>
      </c>
      <c r="E19" s="192"/>
      <c r="F19" s="233" t="s">
        <v>282</v>
      </c>
      <c r="G19" s="35"/>
      <c r="H19" s="233" t="s">
        <v>283</v>
      </c>
      <c r="I19" s="35"/>
      <c r="J19" s="360"/>
      <c r="K19" s="35"/>
      <c r="L19" s="191"/>
      <c r="M19" s="35"/>
      <c r="N19" s="191"/>
      <c r="O19" s="35"/>
      <c r="P19" s="191"/>
      <c r="Q19" s="35"/>
      <c r="R19" s="191"/>
      <c r="S19" s="35"/>
    </row>
    <row r="20" spans="1:19" s="9" customFormat="1" ht="78.75">
      <c r="A20" s="352"/>
      <c r="B20" s="201" t="s">
        <v>301</v>
      </c>
      <c r="C20" s="192"/>
      <c r="D20" s="10" t="s">
        <v>127</v>
      </c>
      <c r="E20" s="192"/>
      <c r="F20" s="233" t="s">
        <v>302</v>
      </c>
      <c r="G20" s="35"/>
      <c r="H20" s="233" t="s">
        <v>283</v>
      </c>
      <c r="I20" s="35"/>
      <c r="J20" s="360"/>
      <c r="K20" s="35"/>
      <c r="L20" s="191"/>
      <c r="M20" s="35"/>
      <c r="N20" s="191"/>
      <c r="O20" s="35"/>
      <c r="P20" s="191"/>
      <c r="Q20" s="35"/>
      <c r="R20" s="191"/>
      <c r="S20" s="35"/>
    </row>
    <row r="21" spans="1:19" s="9" customFormat="1" ht="63">
      <c r="A21" s="352"/>
      <c r="B21" s="201" t="s">
        <v>303</v>
      </c>
      <c r="C21" s="192"/>
      <c r="D21" s="10" t="s">
        <v>127</v>
      </c>
      <c r="E21" s="192"/>
      <c r="F21" s="233" t="s">
        <v>282</v>
      </c>
      <c r="G21" s="35"/>
      <c r="H21" s="233" t="s">
        <v>283</v>
      </c>
      <c r="I21" s="35"/>
      <c r="J21" s="360"/>
      <c r="K21" s="35"/>
      <c r="L21" s="191"/>
      <c r="M21" s="35"/>
      <c r="N21" s="191"/>
      <c r="O21" s="35"/>
      <c r="P21" s="191"/>
      <c r="Q21" s="35"/>
      <c r="R21" s="191"/>
      <c r="S21" s="35"/>
    </row>
    <row r="22" spans="1:19" s="9" customFormat="1" ht="31.5">
      <c r="A22" s="341" t="s">
        <v>304</v>
      </c>
      <c r="B22" s="201" t="s">
        <v>305</v>
      </c>
      <c r="C22" s="192"/>
      <c r="D22" s="10" t="s">
        <v>306</v>
      </c>
      <c r="E22" s="192"/>
      <c r="F22" s="233"/>
      <c r="G22" s="35"/>
      <c r="H22" s="233"/>
      <c r="I22" s="35"/>
      <c r="J22" s="360"/>
      <c r="K22" s="35"/>
      <c r="L22" s="191"/>
      <c r="M22" s="35"/>
      <c r="N22" s="191"/>
      <c r="O22" s="35"/>
      <c r="P22" s="191"/>
      <c r="Q22" s="35"/>
      <c r="R22" s="191"/>
      <c r="S22" s="35"/>
    </row>
    <row r="23" spans="1:19" s="9" customFormat="1" ht="31.5">
      <c r="A23" s="352"/>
      <c r="B23" s="201" t="s">
        <v>307</v>
      </c>
      <c r="C23" s="192"/>
      <c r="D23" s="10" t="s">
        <v>306</v>
      </c>
      <c r="E23" s="192"/>
      <c r="F23" s="233"/>
      <c r="G23" s="35"/>
      <c r="H23" s="233"/>
      <c r="I23" s="35"/>
      <c r="J23" s="360"/>
      <c r="K23" s="35"/>
      <c r="L23" s="191"/>
      <c r="M23" s="35"/>
      <c r="N23" s="191"/>
      <c r="O23" s="35"/>
      <c r="P23" s="191"/>
      <c r="Q23" s="35"/>
      <c r="R23" s="191"/>
      <c r="S23" s="35"/>
    </row>
    <row r="24" spans="1:19" s="9" customFormat="1" ht="78.75">
      <c r="A24" s="228" t="s">
        <v>308</v>
      </c>
      <c r="B24" s="201" t="s">
        <v>309</v>
      </c>
      <c r="C24" s="192"/>
      <c r="D24" s="10" t="s">
        <v>127</v>
      </c>
      <c r="E24" s="192"/>
      <c r="F24" s="233" t="s">
        <v>310</v>
      </c>
      <c r="G24" s="35"/>
      <c r="H24" s="233" t="s">
        <v>283</v>
      </c>
      <c r="I24" s="35"/>
      <c r="J24" s="361"/>
      <c r="K24" s="35"/>
      <c r="L24" s="191"/>
      <c r="M24" s="35"/>
      <c r="N24" s="191"/>
      <c r="O24" s="35"/>
      <c r="P24" s="191"/>
      <c r="Q24" s="35"/>
      <c r="R24" s="191"/>
      <c r="S24" s="35"/>
    </row>
    <row r="25" spans="1:19" s="11" customFormat="1">
      <c r="A25" s="55"/>
    </row>
  </sheetData>
  <mergeCells count="5">
    <mergeCell ref="A10:A15"/>
    <mergeCell ref="A16:A17"/>
    <mergeCell ref="A18:A21"/>
    <mergeCell ref="A22:A23"/>
    <mergeCell ref="J9:J24"/>
  </mergeCells>
  <hyperlinks>
    <hyperlink ref="F10" r:id="rId1" xr:uid="{00000000-0004-0000-0700-000000000000}"/>
  </hyperlinks>
  <pageMargins left="0.7" right="0.7" top="0.75" bottom="0.75" header="0.3" footer="0.3"/>
  <pageSetup paperSize="8" orientation="landscape" horizontalDpi="1200" verticalDpi="1200" r:id="rId2"/>
  <headerFooter>
    <oddHeader>&amp;C&amp;G</oddHeader>
  </headerFooter>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KL9"/>
  <sheetViews>
    <sheetView topLeftCell="C8" zoomScale="120" zoomScaleNormal="120" zoomScalePageLayoutView="114" workbookViewId="0">
      <selection activeCell="H8" sqref="H8"/>
    </sheetView>
  </sheetViews>
  <sheetFormatPr defaultColWidth="10.5" defaultRowHeight="15.75"/>
  <cols>
    <col min="1" max="1" width="18.125" customWidth="1"/>
    <col min="2" max="2" width="37.5" customWidth="1"/>
    <col min="3" max="3" width="3" customWidth="1"/>
    <col min="4" max="4" width="39" customWidth="1"/>
    <col min="5" max="5" width="3" customWidth="1"/>
    <col min="6" max="6" width="54.875" customWidth="1"/>
    <col min="7" max="7" width="3" customWidth="1"/>
    <col min="8" max="8" width="39.5" customWidth="1"/>
    <col min="9" max="9" width="3" customWidth="1"/>
    <col min="10" max="10" width="39.5" customWidth="1"/>
    <col min="11" max="11" width="3" customWidth="1"/>
    <col min="12" max="12" width="39.5" customWidth="1"/>
    <col min="13" max="13" width="3" customWidth="1"/>
    <col min="14" max="14" width="39.5" customWidth="1"/>
    <col min="15" max="15" width="3" customWidth="1"/>
    <col min="16" max="16" width="39.5" customWidth="1"/>
    <col min="17" max="17" width="3" customWidth="1"/>
    <col min="18" max="18" width="39.5" customWidth="1"/>
    <col min="19" max="19" width="3" customWidth="1"/>
  </cols>
  <sheetData>
    <row r="1" spans="1:298" ht="26.25">
      <c r="A1" s="2" t="s">
        <v>311</v>
      </c>
    </row>
    <row r="3" spans="1:298" s="28" customFormat="1" ht="94.5">
      <c r="A3" s="29" t="s">
        <v>312</v>
      </c>
      <c r="B3" s="30" t="s">
        <v>313</v>
      </c>
      <c r="C3" s="31"/>
      <c r="D3" s="10" t="s">
        <v>155</v>
      </c>
      <c r="E3" s="31"/>
      <c r="F3" s="32"/>
      <c r="G3" s="31"/>
      <c r="H3" s="32"/>
      <c r="I3" s="31"/>
      <c r="J3" s="202"/>
      <c r="L3" s="203"/>
      <c r="N3" s="203"/>
      <c r="P3" s="203"/>
      <c r="R3" s="203"/>
    </row>
    <row r="4" spans="1:298" s="3" customFormat="1" ht="19.5">
      <c r="B4" s="4"/>
      <c r="D4" s="4"/>
      <c r="F4" s="4"/>
      <c r="H4" s="4"/>
      <c r="J4" s="5"/>
      <c r="L4" s="5"/>
      <c r="N4" s="5"/>
      <c r="P4" s="5"/>
      <c r="R4" s="5"/>
    </row>
    <row r="5" spans="1:298" s="3" customFormat="1" ht="78">
      <c r="B5" s="4" t="s">
        <v>110</v>
      </c>
      <c r="D5" s="82" t="s">
        <v>111</v>
      </c>
      <c r="E5" s="40"/>
      <c r="F5" s="82" t="s">
        <v>112</v>
      </c>
      <c r="G5" s="40"/>
      <c r="H5" s="82" t="s">
        <v>113</v>
      </c>
      <c r="I5" s="47"/>
      <c r="J5" s="41" t="s">
        <v>157</v>
      </c>
      <c r="K5" s="26"/>
      <c r="L5" s="27" t="s">
        <v>158</v>
      </c>
      <c r="M5" s="26"/>
      <c r="N5" s="27" t="s">
        <v>116</v>
      </c>
      <c r="O5" s="26"/>
      <c r="P5" s="27" t="s">
        <v>117</v>
      </c>
      <c r="Q5" s="26"/>
      <c r="R5" s="27" t="s">
        <v>159</v>
      </c>
      <c r="S5" s="26"/>
    </row>
    <row r="6" spans="1:298" s="3" customFormat="1" ht="19.5">
      <c r="B6" s="4"/>
      <c r="D6" s="4"/>
      <c r="F6" s="4"/>
      <c r="H6" s="4"/>
      <c r="J6" s="5"/>
      <c r="L6" s="5"/>
      <c r="N6" s="5"/>
      <c r="P6" s="5"/>
      <c r="R6" s="5"/>
    </row>
    <row r="7" spans="1:298" s="6" customFormat="1" ht="371.45" customHeight="1">
      <c r="A7" s="204"/>
      <c r="B7" s="24" t="s">
        <v>314</v>
      </c>
      <c r="C7" s="205"/>
      <c r="D7" s="8" t="s">
        <v>201</v>
      </c>
      <c r="E7" s="205"/>
      <c r="F7" s="233" t="s">
        <v>315</v>
      </c>
      <c r="G7" s="206"/>
      <c r="H7" s="233" t="s">
        <v>316</v>
      </c>
      <c r="I7" s="206"/>
      <c r="J7" s="362"/>
      <c r="K7" s="207"/>
      <c r="L7" s="203"/>
      <c r="M7" s="207"/>
      <c r="N7" s="203"/>
      <c r="O7" s="207"/>
      <c r="P7" s="203"/>
      <c r="Q7" s="207"/>
      <c r="R7" s="203"/>
      <c r="S7" s="207"/>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181"/>
      <c r="BG7" s="181"/>
      <c r="BH7" s="181"/>
      <c r="BI7" s="181"/>
      <c r="BJ7" s="181"/>
      <c r="BK7" s="181"/>
      <c r="BL7" s="181"/>
      <c r="BM7" s="181"/>
      <c r="BN7" s="181"/>
      <c r="BO7" s="181"/>
      <c r="BP7" s="181"/>
      <c r="BQ7" s="181"/>
      <c r="BR7" s="181"/>
      <c r="BS7" s="181"/>
      <c r="BT7" s="181"/>
      <c r="BU7" s="181"/>
      <c r="BV7" s="181"/>
      <c r="BW7" s="181"/>
      <c r="BX7" s="181"/>
      <c r="BY7" s="181"/>
      <c r="BZ7" s="181"/>
      <c r="CA7" s="181"/>
      <c r="CB7" s="181"/>
      <c r="CC7" s="181"/>
      <c r="CD7" s="181"/>
      <c r="CE7" s="181"/>
      <c r="CF7" s="181"/>
      <c r="CG7" s="181"/>
      <c r="CH7" s="181"/>
      <c r="CI7" s="181"/>
      <c r="CJ7" s="181"/>
      <c r="CK7" s="181"/>
      <c r="CL7" s="181"/>
      <c r="CM7" s="181"/>
      <c r="CN7" s="181"/>
      <c r="CO7" s="181"/>
      <c r="CP7" s="181"/>
      <c r="CQ7" s="181"/>
      <c r="CR7" s="181"/>
      <c r="CS7" s="181"/>
      <c r="CT7" s="181"/>
      <c r="CU7" s="181"/>
      <c r="CV7" s="181"/>
      <c r="CW7" s="181"/>
      <c r="CX7" s="181"/>
      <c r="CY7" s="181"/>
      <c r="CZ7" s="181"/>
      <c r="DA7" s="181"/>
      <c r="DB7" s="181"/>
      <c r="DC7" s="181"/>
      <c r="DD7" s="181"/>
      <c r="DE7" s="181"/>
      <c r="DF7" s="181"/>
      <c r="DG7" s="181"/>
      <c r="DH7" s="181"/>
      <c r="DI7" s="181"/>
      <c r="DJ7" s="181"/>
      <c r="DK7" s="181"/>
      <c r="DL7" s="181"/>
      <c r="DM7" s="181"/>
      <c r="DN7" s="181"/>
      <c r="DO7" s="181"/>
      <c r="DP7" s="181"/>
      <c r="DQ7" s="181"/>
      <c r="DR7" s="181"/>
      <c r="DS7" s="181"/>
      <c r="DT7" s="181"/>
      <c r="DU7" s="181"/>
      <c r="DV7" s="181"/>
      <c r="DW7" s="181"/>
      <c r="DX7" s="181"/>
      <c r="DY7" s="181"/>
      <c r="DZ7" s="181"/>
      <c r="EA7" s="181"/>
      <c r="EB7" s="181"/>
      <c r="EC7" s="181"/>
      <c r="ED7" s="181"/>
      <c r="EE7" s="181"/>
      <c r="EF7" s="181"/>
      <c r="EG7" s="181"/>
      <c r="EH7" s="181"/>
      <c r="EI7" s="181"/>
      <c r="EJ7" s="181"/>
      <c r="EK7" s="181"/>
      <c r="EL7" s="181"/>
      <c r="EM7" s="181"/>
      <c r="EN7" s="181"/>
      <c r="EO7" s="181"/>
      <c r="EP7" s="181"/>
      <c r="EQ7" s="181"/>
      <c r="ER7" s="181"/>
      <c r="ES7" s="181"/>
      <c r="ET7" s="181"/>
      <c r="EU7" s="181"/>
      <c r="EV7" s="181"/>
      <c r="EW7" s="181"/>
      <c r="EX7" s="181"/>
      <c r="EY7" s="181"/>
      <c r="EZ7" s="181"/>
      <c r="FA7" s="181"/>
      <c r="FB7" s="181"/>
      <c r="FC7" s="181"/>
      <c r="FD7" s="181"/>
      <c r="FE7" s="181"/>
      <c r="FF7" s="181"/>
      <c r="FG7" s="181"/>
      <c r="FH7" s="181"/>
      <c r="FI7" s="181"/>
      <c r="FJ7" s="181"/>
      <c r="FK7" s="181"/>
      <c r="FL7" s="181"/>
      <c r="FM7" s="181"/>
      <c r="FN7" s="181"/>
      <c r="FO7" s="181"/>
      <c r="FP7" s="181"/>
      <c r="FQ7" s="181"/>
      <c r="FR7" s="181"/>
      <c r="FS7" s="181"/>
      <c r="FT7" s="181"/>
      <c r="FU7" s="181"/>
      <c r="FV7" s="181"/>
      <c r="FW7" s="181"/>
      <c r="FX7" s="181"/>
      <c r="FY7" s="181"/>
      <c r="FZ7" s="181"/>
      <c r="GA7" s="181"/>
      <c r="GB7" s="181"/>
      <c r="GC7" s="181"/>
      <c r="GD7" s="181"/>
      <c r="GE7" s="181"/>
      <c r="GF7" s="181"/>
      <c r="GG7" s="181"/>
      <c r="GH7" s="181"/>
      <c r="GI7" s="181"/>
      <c r="GJ7" s="181"/>
      <c r="GK7" s="181"/>
      <c r="GL7" s="181"/>
      <c r="GM7" s="181"/>
      <c r="GN7" s="181"/>
      <c r="GO7" s="181"/>
      <c r="GP7" s="181"/>
      <c r="GQ7" s="181"/>
      <c r="GR7" s="181"/>
      <c r="GS7" s="181"/>
      <c r="GT7" s="181"/>
      <c r="GU7" s="181"/>
      <c r="GV7" s="181"/>
      <c r="GW7" s="181"/>
      <c r="GX7" s="181"/>
      <c r="GY7" s="181"/>
      <c r="GZ7" s="181"/>
      <c r="HA7" s="181"/>
      <c r="HB7" s="181"/>
      <c r="HC7" s="181"/>
      <c r="HD7" s="181"/>
      <c r="HE7" s="181"/>
      <c r="HF7" s="181"/>
      <c r="HG7" s="181"/>
      <c r="HH7" s="181"/>
      <c r="HI7" s="181"/>
      <c r="HJ7" s="181"/>
      <c r="HK7" s="181"/>
      <c r="HL7" s="181"/>
      <c r="HM7" s="181"/>
      <c r="HN7" s="181"/>
      <c r="HO7" s="181"/>
      <c r="HP7" s="181"/>
      <c r="HQ7" s="181"/>
      <c r="HR7" s="181"/>
      <c r="HS7" s="181"/>
      <c r="HT7" s="181"/>
      <c r="HU7" s="181"/>
      <c r="HV7" s="181"/>
      <c r="HW7" s="181"/>
      <c r="HX7" s="181"/>
      <c r="HY7" s="181"/>
      <c r="HZ7" s="181"/>
      <c r="IA7" s="181"/>
      <c r="IB7" s="181"/>
      <c r="IC7" s="181"/>
      <c r="ID7" s="181"/>
      <c r="IE7" s="181"/>
      <c r="IF7" s="181"/>
      <c r="IG7" s="181"/>
      <c r="IH7" s="181"/>
      <c r="II7" s="181"/>
      <c r="IJ7" s="181"/>
      <c r="IK7" s="181"/>
      <c r="IL7" s="181"/>
      <c r="IM7" s="181"/>
      <c r="IN7" s="181"/>
      <c r="IO7" s="181"/>
      <c r="IP7" s="181"/>
      <c r="IQ7" s="181"/>
      <c r="IR7" s="181"/>
      <c r="IS7" s="181"/>
      <c r="IT7" s="181"/>
      <c r="IU7" s="181"/>
      <c r="IV7" s="181"/>
      <c r="IW7" s="181"/>
      <c r="IX7" s="181"/>
      <c r="IY7" s="181"/>
      <c r="IZ7" s="181"/>
      <c r="JA7" s="181"/>
      <c r="JB7" s="181"/>
      <c r="JC7" s="181"/>
      <c r="JD7" s="181"/>
      <c r="JE7" s="181"/>
      <c r="JF7" s="181"/>
      <c r="JG7" s="181"/>
      <c r="JH7" s="181"/>
      <c r="JI7" s="181"/>
      <c r="JJ7" s="181"/>
      <c r="JK7" s="181"/>
      <c r="JL7" s="181"/>
      <c r="JM7" s="181"/>
      <c r="JN7" s="181"/>
      <c r="JO7" s="181"/>
      <c r="JP7" s="181"/>
      <c r="JQ7" s="181"/>
      <c r="JR7" s="181"/>
      <c r="JS7" s="181"/>
      <c r="JT7" s="181"/>
      <c r="JU7" s="181"/>
      <c r="JV7" s="181"/>
      <c r="JW7" s="181"/>
      <c r="JX7" s="181"/>
      <c r="JY7" s="181"/>
      <c r="JZ7" s="181"/>
      <c r="KA7" s="181"/>
      <c r="KB7" s="181"/>
      <c r="KC7" s="181"/>
      <c r="KD7" s="181"/>
      <c r="KE7" s="181"/>
      <c r="KF7" s="181"/>
      <c r="KG7" s="181"/>
      <c r="KH7" s="181"/>
      <c r="KI7" s="181"/>
      <c r="KJ7" s="181"/>
      <c r="KK7" s="181"/>
      <c r="KL7" s="181"/>
    </row>
    <row r="8" spans="1:298" s="6" customFormat="1" ht="167.1" customHeight="1">
      <c r="A8" s="197"/>
      <c r="B8" s="14" t="s">
        <v>317</v>
      </c>
      <c r="C8" s="192"/>
      <c r="D8" s="8" t="s">
        <v>127</v>
      </c>
      <c r="E8" s="192"/>
      <c r="F8" s="233" t="s">
        <v>318</v>
      </c>
      <c r="G8" s="208"/>
      <c r="H8" s="233" t="s">
        <v>319</v>
      </c>
      <c r="I8" s="208"/>
      <c r="J8" s="363"/>
      <c r="K8" s="3"/>
      <c r="L8" s="203"/>
      <c r="M8" s="3"/>
      <c r="N8" s="203"/>
      <c r="O8" s="3"/>
      <c r="P8" s="203"/>
      <c r="Q8" s="3"/>
      <c r="R8" s="203"/>
      <c r="S8" s="3"/>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181"/>
      <c r="BK8" s="181"/>
      <c r="BL8" s="181"/>
      <c r="BM8" s="181"/>
      <c r="BN8" s="181"/>
      <c r="BO8" s="181"/>
      <c r="BP8" s="181"/>
      <c r="BQ8" s="181"/>
      <c r="BR8" s="181"/>
      <c r="BS8" s="181"/>
      <c r="BT8" s="181"/>
      <c r="BU8" s="181"/>
      <c r="BV8" s="181"/>
      <c r="BW8" s="181"/>
      <c r="BX8" s="181"/>
      <c r="BY8" s="181"/>
      <c r="BZ8" s="181"/>
      <c r="CA8" s="181"/>
      <c r="CB8" s="181"/>
      <c r="CC8" s="181"/>
      <c r="CD8" s="181"/>
      <c r="CE8" s="181"/>
      <c r="CF8" s="181"/>
      <c r="CG8" s="181"/>
      <c r="CH8" s="181"/>
      <c r="CI8" s="181"/>
      <c r="CJ8" s="181"/>
      <c r="CK8" s="181"/>
      <c r="CL8" s="181"/>
      <c r="CM8" s="181"/>
      <c r="CN8" s="181"/>
      <c r="CO8" s="181"/>
      <c r="CP8" s="181"/>
      <c r="CQ8" s="181"/>
      <c r="CR8" s="181"/>
      <c r="CS8" s="181"/>
      <c r="CT8" s="181"/>
      <c r="CU8" s="181"/>
      <c r="CV8" s="181"/>
      <c r="CW8" s="181"/>
      <c r="CX8" s="181"/>
      <c r="CY8" s="181"/>
      <c r="CZ8" s="181"/>
      <c r="DA8" s="181"/>
      <c r="DB8" s="181"/>
      <c r="DC8" s="181"/>
      <c r="DD8" s="181"/>
      <c r="DE8" s="181"/>
      <c r="DF8" s="181"/>
      <c r="DG8" s="181"/>
      <c r="DH8" s="181"/>
      <c r="DI8" s="181"/>
      <c r="DJ8" s="181"/>
      <c r="DK8" s="181"/>
      <c r="DL8" s="181"/>
      <c r="DM8" s="181"/>
      <c r="DN8" s="181"/>
      <c r="DO8" s="181"/>
      <c r="DP8" s="181"/>
      <c r="DQ8" s="181"/>
      <c r="DR8" s="181"/>
      <c r="DS8" s="181"/>
      <c r="DT8" s="181"/>
      <c r="DU8" s="181"/>
      <c r="DV8" s="181"/>
      <c r="DW8" s="181"/>
      <c r="DX8" s="181"/>
      <c r="DY8" s="181"/>
      <c r="DZ8" s="181"/>
      <c r="EA8" s="181"/>
      <c r="EB8" s="181"/>
      <c r="EC8" s="181"/>
      <c r="ED8" s="181"/>
      <c r="EE8" s="181"/>
      <c r="EF8" s="181"/>
      <c r="EG8" s="181"/>
      <c r="EH8" s="181"/>
      <c r="EI8" s="181"/>
      <c r="EJ8" s="181"/>
      <c r="EK8" s="181"/>
      <c r="EL8" s="181"/>
      <c r="EM8" s="181"/>
      <c r="EN8" s="181"/>
      <c r="EO8" s="181"/>
      <c r="EP8" s="181"/>
      <c r="EQ8" s="181"/>
      <c r="ER8" s="181"/>
      <c r="ES8" s="181"/>
      <c r="ET8" s="181"/>
      <c r="EU8" s="181"/>
      <c r="EV8" s="181"/>
      <c r="EW8" s="181"/>
      <c r="EX8" s="181"/>
      <c r="EY8" s="181"/>
      <c r="EZ8" s="181"/>
      <c r="FA8" s="181"/>
      <c r="FB8" s="181"/>
      <c r="FC8" s="181"/>
      <c r="FD8" s="181"/>
      <c r="FE8" s="181"/>
      <c r="FF8" s="181"/>
      <c r="FG8" s="181"/>
      <c r="FH8" s="181"/>
      <c r="FI8" s="181"/>
      <c r="FJ8" s="181"/>
      <c r="FK8" s="181"/>
      <c r="FL8" s="181"/>
      <c r="FM8" s="181"/>
      <c r="FN8" s="181"/>
      <c r="FO8" s="181"/>
      <c r="FP8" s="181"/>
      <c r="FQ8" s="181"/>
      <c r="FR8" s="181"/>
      <c r="FS8" s="181"/>
      <c r="FT8" s="181"/>
      <c r="FU8" s="181"/>
      <c r="FV8" s="181"/>
      <c r="FW8" s="181"/>
      <c r="FX8" s="181"/>
      <c r="FY8" s="181"/>
      <c r="FZ8" s="181"/>
      <c r="GA8" s="181"/>
      <c r="GB8" s="181"/>
      <c r="GC8" s="181"/>
      <c r="GD8" s="181"/>
      <c r="GE8" s="181"/>
      <c r="GF8" s="181"/>
      <c r="GG8" s="181"/>
      <c r="GH8" s="181"/>
      <c r="GI8" s="181"/>
      <c r="GJ8" s="181"/>
      <c r="GK8" s="181"/>
      <c r="GL8" s="181"/>
      <c r="GM8" s="181"/>
      <c r="GN8" s="181"/>
      <c r="GO8" s="181"/>
      <c r="GP8" s="181"/>
      <c r="GQ8" s="181"/>
      <c r="GR8" s="181"/>
      <c r="GS8" s="181"/>
      <c r="GT8" s="181"/>
      <c r="GU8" s="181"/>
      <c r="GV8" s="181"/>
      <c r="GW8" s="181"/>
      <c r="GX8" s="181"/>
      <c r="GY8" s="181"/>
      <c r="GZ8" s="181"/>
      <c r="HA8" s="181"/>
      <c r="HB8" s="181"/>
      <c r="HC8" s="181"/>
      <c r="HD8" s="181"/>
      <c r="HE8" s="181"/>
      <c r="HF8" s="181"/>
      <c r="HG8" s="181"/>
      <c r="HH8" s="181"/>
      <c r="HI8" s="181"/>
      <c r="HJ8" s="181"/>
      <c r="HK8" s="181"/>
      <c r="HL8" s="181"/>
      <c r="HM8" s="181"/>
      <c r="HN8" s="181"/>
      <c r="HO8" s="181"/>
      <c r="HP8" s="181"/>
      <c r="HQ8" s="181"/>
      <c r="HR8" s="181"/>
      <c r="HS8" s="181"/>
      <c r="HT8" s="181"/>
      <c r="HU8" s="181"/>
      <c r="HV8" s="181"/>
      <c r="HW8" s="181"/>
      <c r="HX8" s="181"/>
      <c r="HY8" s="181"/>
      <c r="HZ8" s="181"/>
      <c r="IA8" s="181"/>
      <c r="IB8" s="181"/>
      <c r="IC8" s="181"/>
      <c r="ID8" s="181"/>
      <c r="IE8" s="181"/>
      <c r="IF8" s="181"/>
      <c r="IG8" s="181"/>
      <c r="IH8" s="181"/>
      <c r="II8" s="181"/>
      <c r="IJ8" s="181"/>
      <c r="IK8" s="181"/>
      <c r="IL8" s="181"/>
      <c r="IM8" s="181"/>
      <c r="IN8" s="181"/>
      <c r="IO8" s="181"/>
      <c r="IP8" s="181"/>
      <c r="IQ8" s="181"/>
      <c r="IR8" s="181"/>
      <c r="IS8" s="181"/>
      <c r="IT8" s="181"/>
      <c r="IU8" s="181"/>
      <c r="IV8" s="181"/>
      <c r="IW8" s="181"/>
      <c r="IX8" s="181"/>
      <c r="IY8" s="181"/>
      <c r="IZ8" s="181"/>
      <c r="JA8" s="181"/>
      <c r="JB8" s="181"/>
      <c r="JC8" s="181"/>
      <c r="JD8" s="181"/>
      <c r="JE8" s="181"/>
      <c r="JF8" s="181"/>
      <c r="JG8" s="181"/>
      <c r="JH8" s="181"/>
      <c r="JI8" s="181"/>
      <c r="JJ8" s="181"/>
      <c r="JK8" s="181"/>
      <c r="JL8" s="181"/>
      <c r="JM8" s="181"/>
      <c r="JN8" s="181"/>
      <c r="JO8" s="181"/>
      <c r="JP8" s="181"/>
      <c r="JQ8" s="181"/>
      <c r="JR8" s="181"/>
      <c r="JS8" s="181"/>
      <c r="JT8" s="181"/>
      <c r="JU8" s="181"/>
      <c r="JV8" s="181"/>
      <c r="JW8" s="181"/>
      <c r="JX8" s="181"/>
      <c r="JY8" s="181"/>
      <c r="JZ8" s="181"/>
      <c r="KA8" s="181"/>
      <c r="KB8" s="181"/>
      <c r="KC8" s="181"/>
      <c r="KD8" s="181"/>
      <c r="KE8" s="181"/>
      <c r="KF8" s="181"/>
      <c r="KG8" s="181"/>
      <c r="KH8" s="181"/>
      <c r="KI8" s="181"/>
      <c r="KJ8" s="181"/>
      <c r="KK8" s="181"/>
      <c r="KL8" s="181"/>
    </row>
    <row r="9" spans="1:298" s="6" customFormat="1" ht="252">
      <c r="A9" s="209"/>
      <c r="B9" s="260" t="s">
        <v>320</v>
      </c>
      <c r="C9" s="210"/>
      <c r="D9" s="8" t="s">
        <v>127</v>
      </c>
      <c r="E9" s="210"/>
      <c r="F9" s="252" t="s">
        <v>321</v>
      </c>
      <c r="G9" s="208"/>
      <c r="H9" s="233" t="s">
        <v>322</v>
      </c>
      <c r="I9" s="208"/>
      <c r="J9" s="364"/>
      <c r="K9" s="28"/>
      <c r="L9" s="203"/>
      <c r="M9" s="28"/>
      <c r="N9" s="203"/>
      <c r="O9" s="28"/>
      <c r="P9" s="203"/>
      <c r="Q9" s="28"/>
      <c r="R9" s="203"/>
      <c r="S9" s="28"/>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1"/>
      <c r="AY9" s="181"/>
      <c r="AZ9" s="181"/>
      <c r="BA9" s="181"/>
      <c r="BB9" s="181"/>
      <c r="BC9" s="181"/>
      <c r="BD9" s="181"/>
      <c r="BE9" s="181"/>
      <c r="BF9" s="181"/>
      <c r="BG9" s="181"/>
      <c r="BH9" s="181"/>
      <c r="BI9" s="181"/>
      <c r="BJ9" s="181"/>
      <c r="BK9" s="181"/>
      <c r="BL9" s="181"/>
      <c r="BM9" s="181"/>
      <c r="BN9" s="181"/>
      <c r="BO9" s="181"/>
      <c r="BP9" s="181"/>
      <c r="BQ9" s="181"/>
      <c r="BR9" s="181"/>
      <c r="BS9" s="181"/>
      <c r="BT9" s="181"/>
      <c r="BU9" s="181"/>
      <c r="BV9" s="181"/>
      <c r="BW9" s="181"/>
      <c r="BX9" s="181"/>
      <c r="BY9" s="181"/>
      <c r="BZ9" s="181"/>
      <c r="CA9" s="181"/>
      <c r="CB9" s="181"/>
      <c r="CC9" s="181"/>
      <c r="CD9" s="181"/>
      <c r="CE9" s="181"/>
      <c r="CF9" s="181"/>
      <c r="CG9" s="181"/>
      <c r="CH9" s="181"/>
      <c r="CI9" s="181"/>
      <c r="CJ9" s="181"/>
      <c r="CK9" s="181"/>
      <c r="CL9" s="181"/>
      <c r="CM9" s="181"/>
      <c r="CN9" s="181"/>
      <c r="CO9" s="181"/>
      <c r="CP9" s="181"/>
      <c r="CQ9" s="181"/>
      <c r="CR9" s="181"/>
      <c r="CS9" s="181"/>
      <c r="CT9" s="181"/>
      <c r="CU9" s="181"/>
      <c r="CV9" s="181"/>
      <c r="CW9" s="181"/>
      <c r="CX9" s="181"/>
      <c r="CY9" s="181"/>
      <c r="CZ9" s="181"/>
      <c r="DA9" s="181"/>
      <c r="DB9" s="181"/>
      <c r="DC9" s="181"/>
      <c r="DD9" s="181"/>
      <c r="DE9" s="181"/>
      <c r="DF9" s="181"/>
      <c r="DG9" s="181"/>
      <c r="DH9" s="181"/>
      <c r="DI9" s="181"/>
      <c r="DJ9" s="181"/>
      <c r="DK9" s="181"/>
      <c r="DL9" s="181"/>
      <c r="DM9" s="181"/>
      <c r="DN9" s="181"/>
      <c r="DO9" s="181"/>
      <c r="DP9" s="181"/>
      <c r="DQ9" s="181"/>
      <c r="DR9" s="181"/>
      <c r="DS9" s="181"/>
      <c r="DT9" s="181"/>
      <c r="DU9" s="181"/>
      <c r="DV9" s="181"/>
      <c r="DW9" s="181"/>
      <c r="DX9" s="181"/>
      <c r="DY9" s="181"/>
      <c r="DZ9" s="181"/>
      <c r="EA9" s="181"/>
      <c r="EB9" s="181"/>
      <c r="EC9" s="181"/>
      <c r="ED9" s="181"/>
      <c r="EE9" s="181"/>
      <c r="EF9" s="181"/>
      <c r="EG9" s="181"/>
      <c r="EH9" s="181"/>
      <c r="EI9" s="181"/>
      <c r="EJ9" s="181"/>
      <c r="EK9" s="181"/>
      <c r="EL9" s="181"/>
      <c r="EM9" s="181"/>
      <c r="EN9" s="181"/>
      <c r="EO9" s="181"/>
      <c r="EP9" s="181"/>
      <c r="EQ9" s="181"/>
      <c r="ER9" s="181"/>
      <c r="ES9" s="181"/>
      <c r="ET9" s="181"/>
      <c r="EU9" s="181"/>
      <c r="EV9" s="181"/>
      <c r="EW9" s="181"/>
      <c r="EX9" s="181"/>
      <c r="EY9" s="181"/>
      <c r="EZ9" s="181"/>
      <c r="FA9" s="181"/>
      <c r="FB9" s="181"/>
      <c r="FC9" s="181"/>
      <c r="FD9" s="181"/>
      <c r="FE9" s="181"/>
      <c r="FF9" s="181"/>
      <c r="FG9" s="181"/>
      <c r="FH9" s="181"/>
      <c r="FI9" s="181"/>
      <c r="FJ9" s="181"/>
      <c r="FK9" s="181"/>
      <c r="FL9" s="181"/>
      <c r="FM9" s="181"/>
      <c r="FN9" s="181"/>
      <c r="FO9" s="181"/>
      <c r="FP9" s="181"/>
      <c r="FQ9" s="181"/>
      <c r="FR9" s="181"/>
      <c r="FS9" s="181"/>
      <c r="FT9" s="181"/>
      <c r="FU9" s="181"/>
      <c r="FV9" s="181"/>
      <c r="FW9" s="181"/>
      <c r="FX9" s="181"/>
      <c r="FY9" s="181"/>
      <c r="FZ9" s="181"/>
      <c r="GA9" s="181"/>
      <c r="GB9" s="181"/>
      <c r="GC9" s="181"/>
      <c r="GD9" s="181"/>
      <c r="GE9" s="181"/>
      <c r="GF9" s="181"/>
      <c r="GG9" s="181"/>
      <c r="GH9" s="181"/>
      <c r="GI9" s="181"/>
      <c r="GJ9" s="181"/>
      <c r="GK9" s="181"/>
      <c r="GL9" s="181"/>
      <c r="GM9" s="181"/>
      <c r="GN9" s="181"/>
      <c r="GO9" s="181"/>
      <c r="GP9" s="181"/>
      <c r="GQ9" s="181"/>
      <c r="GR9" s="181"/>
      <c r="GS9" s="181"/>
      <c r="GT9" s="181"/>
      <c r="GU9" s="181"/>
      <c r="GV9" s="181"/>
      <c r="GW9" s="181"/>
      <c r="GX9" s="181"/>
      <c r="GY9" s="181"/>
      <c r="GZ9" s="181"/>
      <c r="HA9" s="181"/>
      <c r="HB9" s="181"/>
      <c r="HC9" s="181"/>
      <c r="HD9" s="181"/>
      <c r="HE9" s="181"/>
      <c r="HF9" s="181"/>
      <c r="HG9" s="181"/>
      <c r="HH9" s="181"/>
      <c r="HI9" s="181"/>
      <c r="HJ9" s="181"/>
      <c r="HK9" s="181"/>
      <c r="HL9" s="181"/>
      <c r="HM9" s="181"/>
      <c r="HN9" s="181"/>
      <c r="HO9" s="181"/>
      <c r="HP9" s="181"/>
      <c r="HQ9" s="181"/>
      <c r="HR9" s="181"/>
      <c r="HS9" s="181"/>
      <c r="HT9" s="181"/>
      <c r="HU9" s="181"/>
      <c r="HV9" s="181"/>
      <c r="HW9" s="181"/>
      <c r="HX9" s="181"/>
      <c r="HY9" s="181"/>
      <c r="HZ9" s="181"/>
      <c r="IA9" s="181"/>
      <c r="IB9" s="181"/>
      <c r="IC9" s="181"/>
      <c r="ID9" s="181"/>
      <c r="IE9" s="181"/>
      <c r="IF9" s="181"/>
      <c r="IG9" s="181"/>
      <c r="IH9" s="181"/>
      <c r="II9" s="181"/>
      <c r="IJ9" s="181"/>
      <c r="IK9" s="181"/>
      <c r="IL9" s="181"/>
      <c r="IM9" s="181"/>
      <c r="IN9" s="181"/>
      <c r="IO9" s="181"/>
      <c r="IP9" s="181"/>
      <c r="IQ9" s="181"/>
      <c r="IR9" s="181"/>
      <c r="IS9" s="181"/>
      <c r="IT9" s="181"/>
      <c r="IU9" s="181"/>
      <c r="IV9" s="181"/>
      <c r="IW9" s="181"/>
      <c r="IX9" s="181"/>
      <c r="IY9" s="181"/>
      <c r="IZ9" s="181"/>
      <c r="JA9" s="181"/>
      <c r="JB9" s="181"/>
      <c r="JC9" s="181"/>
      <c r="JD9" s="181"/>
      <c r="JE9" s="181"/>
      <c r="JF9" s="181"/>
      <c r="JG9" s="181"/>
      <c r="JH9" s="181"/>
      <c r="JI9" s="181"/>
      <c r="JJ9" s="181"/>
      <c r="JK9" s="181"/>
      <c r="JL9" s="181"/>
      <c r="JM9" s="181"/>
      <c r="JN9" s="181"/>
      <c r="JO9" s="181"/>
      <c r="JP9" s="181"/>
      <c r="JQ9" s="181"/>
      <c r="JR9" s="181"/>
      <c r="JS9" s="181"/>
      <c r="JT9" s="181"/>
      <c r="JU9" s="181"/>
      <c r="JV9" s="181"/>
      <c r="JW9" s="181"/>
      <c r="JX9" s="181"/>
      <c r="JY9" s="181"/>
      <c r="JZ9" s="181"/>
      <c r="KA9" s="181"/>
      <c r="KB9" s="181"/>
      <c r="KC9" s="181"/>
      <c r="KD9" s="181"/>
      <c r="KE9" s="181"/>
      <c r="KF9" s="181"/>
      <c r="KG9" s="181"/>
      <c r="KH9" s="181"/>
      <c r="KI9" s="181"/>
      <c r="KJ9" s="181"/>
      <c r="KK9" s="181"/>
      <c r="KL9" s="181"/>
    </row>
  </sheetData>
  <mergeCells count="1">
    <mergeCell ref="J7:J9"/>
  </mergeCells>
  <hyperlinks>
    <hyperlink ref="F9" r:id="rId1" display="https://www.anh.gov.co/es/hidrocarburos/contratos-y-reglamentaci%C3%B3n/exploraci%C3%B3n/" xr:uid="{00000000-0004-0000-0800-000000000000}"/>
  </hyperlinks>
  <pageMargins left="0.7" right="0.7" top="0.75" bottom="0.75" header="0.3" footer="0.3"/>
  <pageSetup paperSize="8" orientation="landscape" horizontalDpi="1200" verticalDpi="1200" r:id="rId2"/>
  <headerFooter>
    <oddHeader>&amp;C&amp;G</oddHeader>
  </headerFooter>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5f84dc2-8d0a-4b0b-b04b-22a5c9c54e51">
      <Terms xmlns="http://schemas.microsoft.com/office/infopath/2007/PartnerControls"/>
    </lcf76f155ced4ddcb4097134ff3c332f>
    <TaxCatchAll xmlns="84cc2e55-354e-4d6d-a994-23520a6368b5" xsi:nil="true"/>
    <Status xmlns="e5f84dc2-8d0a-4b0b-b04b-22a5c9c54e5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B0F73AF77C8D2488DC5D676815B6B40" ma:contentTypeVersion="14" ma:contentTypeDescription="Create a new document." ma:contentTypeScope="" ma:versionID="6fe0279e3f333cdb80e1c0c947d9919b">
  <xsd:schema xmlns:xsd="http://www.w3.org/2001/XMLSchema" xmlns:xs="http://www.w3.org/2001/XMLSchema" xmlns:p="http://schemas.microsoft.com/office/2006/metadata/properties" xmlns:ns2="e5f84dc2-8d0a-4b0b-b04b-22a5c9c54e51" xmlns:ns3="84cc2e55-354e-4d6d-a994-23520a6368b5" targetNamespace="http://schemas.microsoft.com/office/2006/metadata/properties" ma:root="true" ma:fieldsID="6fa24566096c82410a490dda29562af5" ns2:_="" ns3:_="">
    <xsd:import namespace="e5f84dc2-8d0a-4b0b-b04b-22a5c9c54e51"/>
    <xsd:import namespace="84cc2e55-354e-4d6d-a994-23520a6368b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Statu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f84dc2-8d0a-4b0b-b04b-22a5c9c54e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Status" ma:index="12" nillable="true" ma:displayName="Status" ma:format="Dropdown" ma:internalName="Status">
      <xsd:simpleType>
        <xsd:restriction base="dms:Choice">
          <xsd:enumeration value="Ongoing"/>
          <xsd:enumeration value="Completed"/>
          <xsd:enumeration value="Planned"/>
        </xsd:restriction>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9b58f297-623d-4bc9-82bf-53ab639f8509"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4cc2e55-354e-4d6d-a994-23520a6368b5"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1d29c57f-cd86-4771-916f-1d2b325681ea}" ma:internalName="TaxCatchAll" ma:showField="CatchAllData" ma:web="84cc2e55-354e-4d6d-a994-23520a6368b5">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519F17E-4F5A-450D-B771-D83C95A89723}"/>
</file>

<file path=customXml/itemProps2.xml><?xml version="1.0" encoding="utf-8"?>
<ds:datastoreItem xmlns:ds="http://schemas.openxmlformats.org/officeDocument/2006/customXml" ds:itemID="{35AC846D-47A9-4799-8BF2-9620C42E796C}"/>
</file>

<file path=customXml/itemProps3.xml><?xml version="1.0" encoding="utf-8"?>
<ds:datastoreItem xmlns:ds="http://schemas.openxmlformats.org/officeDocument/2006/customXml" ds:itemID="{7C0BC6C0-7B6D-4886-820A-3A51F212CFF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EITI International Secretariat</dc:creator>
  <cp:keywords/>
  <dc:description/>
  <cp:lastModifiedBy>Alex Gordy</cp:lastModifiedBy>
  <cp:revision/>
  <dcterms:created xsi:type="dcterms:W3CDTF">2020-07-14T03:16:31Z</dcterms:created>
  <dcterms:modified xsi:type="dcterms:W3CDTF">2022-10-29T08:56:16Z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0x010100AB0F73AF77C8D2488DC5D676815B6B40</vt:lpwstr>
  </property>
  <property fmtid="{D5CDD505-2E9C-101B-9397-08002B2CF9AE}" pid="3" name="MediaServiceImageTags">
    <vt:lpwstr/>
  </property>
</Properties>
</file>