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autoCompressPictures="0" defaultThemeVersion="166925"/>
  <mc:AlternateContent xmlns:mc="http://schemas.openxmlformats.org/markup-compatibility/2006">
    <mc:Choice Requires="x15">
      <x15ac:absPath xmlns:x15ac="http://schemas.microsoft.com/office/spreadsheetml/2010/11/ac" url="https://extractives.sharepoint.com/sites/Validationteam/Shared Documents/Germany Validation/Validation 2023/Validation Report/"/>
    </mc:Choice>
  </mc:AlternateContent>
  <xr:revisionPtr revIDLastSave="439" documentId="13_ncr:1_{795BC5A7-81EC-468D-A22A-B5AE652103DF}" xr6:coauthVersionLast="47" xr6:coauthVersionMax="47" xr10:uidLastSave="{E2D32712-B1E1-44A0-B310-70856589B81E}"/>
  <bookViews>
    <workbookView xWindow="9675" yWindow="1200" windowWidth="20070" windowHeight="13125" tabRatio="921" firstSheet="5" activeTab="19" xr2:uid="{00000000-000D-0000-FFFF-FFFF00000000}"/>
  </bookViews>
  <sheets>
    <sheet name="Introduction" sheetId="32" r:id="rId1"/>
    <sheet name="About" sheetId="30" r:id="rId2"/>
    <sheet name="#2.1" sheetId="1" r:id="rId3"/>
    <sheet name="#2.2" sheetId="2" r:id="rId4"/>
    <sheet name="#2.3" sheetId="3" r:id="rId5"/>
    <sheet name="#2.4" sheetId="4" r:id="rId6"/>
    <sheet name="#2.5" sheetId="5" r:id="rId7"/>
    <sheet name="#2.6" sheetId="6" r:id="rId8"/>
    <sheet name="#3.1" sheetId="7" r:id="rId9"/>
    <sheet name="#3.2" sheetId="8" r:id="rId10"/>
    <sheet name="#4.1" sheetId="10" r:id="rId11"/>
    <sheet name="#3.3" sheetId="9" r:id="rId12"/>
    <sheet name="#4.1 - Reporting entities" sheetId="26" r:id="rId13"/>
    <sheet name="#4.1 - Government" sheetId="27" r:id="rId14"/>
    <sheet name="#4.1 - Company" sheetId="28" r:id="rId15"/>
    <sheet name="#4.2" sheetId="11" r:id="rId16"/>
    <sheet name="#4.3" sheetId="12" r:id="rId17"/>
    <sheet name="#4.4" sheetId="13" r:id="rId18"/>
    <sheet name="#4.5" sheetId="14" r:id="rId19"/>
    <sheet name="#4.6" sheetId="15" r:id="rId20"/>
    <sheet name="#4.7" sheetId="16" r:id="rId21"/>
    <sheet name="#4.8" sheetId="17" r:id="rId22"/>
    <sheet name="#4.9" sheetId="18" r:id="rId23"/>
    <sheet name="#5.1" sheetId="19" r:id="rId24"/>
    <sheet name="#5.2" sheetId="20" r:id="rId25"/>
    <sheet name="#5.3" sheetId="21" r:id="rId26"/>
    <sheet name="#6.1" sheetId="22" r:id="rId27"/>
    <sheet name="#6.2" sheetId="23" r:id="rId28"/>
    <sheet name="#6.3" sheetId="24" r:id="rId29"/>
    <sheet name="#6.4" sheetId="25" r:id="rId30"/>
  </sheets>
  <externalReferences>
    <externalReference r:id="rId31"/>
    <externalReference r:id="rId32"/>
    <externalReference r:id="rId33"/>
  </externalReferences>
  <definedNames>
    <definedName name="Agency_type">[1]!Government_entity_type[[#All],[&lt; Agency type &gt;]]</definedName>
    <definedName name="Commodities_list">[2]!Table5_Commodities_list[HS Product Description w volume]</definedName>
    <definedName name="Commodity_names">[1]!Table5_Commodities_list[HS Product Description]</definedName>
    <definedName name="Companies_list" localSheetId="14">[1]!Companies[Full company name]</definedName>
    <definedName name="Companies_list" localSheetId="13">[1]!Companies[Full company name]</definedName>
    <definedName name="Companies_list" localSheetId="1">[1]!Companies[Full company name]</definedName>
    <definedName name="Companies_list" localSheetId="0">[1]!Companies[Full company name]</definedName>
    <definedName name="Companies_list">Companies[Full company name]</definedName>
    <definedName name="Countries_list">[1]!Table1_Country_codes_and_currencies[Country or Area name]</definedName>
    <definedName name="Currency_code_list">[2]!Table1_Country_codes_and_currencies[Currency code (ISO-4217)]</definedName>
    <definedName name="dddd">Government_revenues_table[Revenue stream name]</definedName>
    <definedName name="GFS_list">[1]!Table6_GFS_codes_classification[Combined]</definedName>
    <definedName name="gogosx">Government_agencies[Full name of agency]</definedName>
    <definedName name="Government_entities_list" localSheetId="14">[1]!Government_agencies[Full name of agency]</definedName>
    <definedName name="Government_entities_list" localSheetId="13">[1]!Government_agencies[Full name of agency]</definedName>
    <definedName name="Government_entities_list" localSheetId="1">[1]!Government_agencies[Full name of agency]</definedName>
    <definedName name="Government_entities_list" localSheetId="0">[1]!Government_agencies[Full name of agency]</definedName>
    <definedName name="Government_entities_list">Government_agencies[Full name of agency]</definedName>
    <definedName name="over">Government_revenues_table[Revenue value]</definedName>
    <definedName name="_xlnm.Print_Area" localSheetId="5">'#2.4'!$A$1:$J$18</definedName>
    <definedName name="Project_phases_list">[1]!Table12[Project phases]</definedName>
    <definedName name="Projectname" localSheetId="14">[1]!Companies15[Full project name]</definedName>
    <definedName name="Projectname" localSheetId="13">[1]!Companies15[Full project name]</definedName>
    <definedName name="Projectname" localSheetId="1">[1]!Companies15[Full project name]</definedName>
    <definedName name="Projectname" localSheetId="0">[1]!Companies15[Full project name]</definedName>
    <definedName name="Projectname">Companies15[Full project name]</definedName>
    <definedName name="Reporting_options_list">[2]!Table3_Reporting_options[List]</definedName>
    <definedName name="Revenue_stream_list" localSheetId="14">[1]!Government_revenues_table[Revenue stream name]</definedName>
    <definedName name="Revenue_stream_list" localSheetId="1">[1]!Government_revenues_table[Revenue stream name]</definedName>
    <definedName name="Revenue_stream_list" localSheetId="0">[1]!Government_revenues_table[Revenue stream name]</definedName>
    <definedName name="Revenue_stream_list">Government_revenues_table[Revenue stream name]</definedName>
    <definedName name="Sector_list">[1]!Table7_sectors[Sector(s)]</definedName>
    <definedName name="Simple_options_list">[1]!Table2_Simple_options[List]</definedName>
    <definedName name="Total_reconciled" localSheetId="0">[1]!Table10[Revenue value]</definedName>
    <definedName name="Total_reconciled">Table10[Revenue value]</definedName>
    <definedName name="Total_revenues" localSheetId="14">[1]!Government_revenues_table[Revenue value]</definedName>
    <definedName name="Total_revenues" localSheetId="1">[1]!Government_revenues_table[Revenue value]</definedName>
    <definedName name="Total_revenues" localSheetId="0">[1]!Government_revenues_table[Revenue value]</definedName>
    <definedName name="Total_revenues">Government_revenues_table[Revenue value]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5" i="26" l="1"/>
  <c r="G16" i="26"/>
  <c r="G17" i="26"/>
  <c r="G18" i="26"/>
  <c r="I31" i="27"/>
  <c r="J56" i="28"/>
  <c r="B35" i="28"/>
  <c r="B36" i="28"/>
  <c r="B37" i="28"/>
  <c r="B38" i="28"/>
  <c r="B40" i="28"/>
  <c r="B43" i="28"/>
  <c r="B44" i="28"/>
  <c r="B46" i="28"/>
  <c r="B42" i="28"/>
  <c r="B45" i="28"/>
  <c r="B33" i="28"/>
  <c r="B34" i="28"/>
  <c r="B31" i="28"/>
  <c r="B32" i="28"/>
  <c r="B39" i="28"/>
  <c r="B41" i="28"/>
  <c r="B47" i="28"/>
  <c r="B48" i="28"/>
  <c r="B30" i="28"/>
  <c r="B49" i="28"/>
  <c r="B50" i="28"/>
  <c r="B51" i="28"/>
  <c r="B27" i="9"/>
  <c r="B25" i="9"/>
  <c r="B23" i="9"/>
  <c r="B21" i="9"/>
  <c r="B19" i="9"/>
  <c r="B17" i="9"/>
  <c r="B33" i="8"/>
  <c r="B37" i="8"/>
  <c r="B35" i="8"/>
  <c r="B31" i="8"/>
  <c r="B29" i="8"/>
  <c r="B27" i="8"/>
  <c r="B25" i="8"/>
  <c r="B19" i="8"/>
  <c r="B21" i="8"/>
  <c r="B23" i="8" s="1"/>
  <c r="B17" i="8"/>
  <c r="J44" i="27"/>
  <c r="E17" i="30"/>
  <c r="E16" i="30"/>
  <c r="E15" i="30"/>
  <c r="B15" i="28"/>
  <c r="B16" i="28"/>
  <c r="B17" i="28"/>
  <c r="B18" i="28"/>
  <c r="B19" i="28"/>
  <c r="B20" i="28"/>
  <c r="B21" i="28"/>
  <c r="B22" i="28"/>
  <c r="B23" i="28"/>
  <c r="B24" i="28"/>
  <c r="B25" i="28"/>
  <c r="B26" i="28"/>
  <c r="B27" i="28"/>
  <c r="B28" i="28"/>
  <c r="B29" i="28"/>
  <c r="B52" i="28"/>
  <c r="H56" i="28"/>
  <c r="E27" i="27"/>
  <c r="D27" i="27"/>
  <c r="C27" i="27"/>
  <c r="B27" i="27"/>
  <c r="E26" i="27"/>
  <c r="D26" i="27"/>
  <c r="C26" i="27"/>
  <c r="B26" i="27"/>
  <c r="E25" i="27"/>
  <c r="D25" i="27"/>
  <c r="C25" i="27"/>
  <c r="B25" i="27"/>
  <c r="E24" i="27"/>
  <c r="D24" i="27"/>
  <c r="C24" i="27"/>
  <c r="B24" i="27"/>
  <c r="E23" i="27"/>
  <c r="D23" i="27"/>
  <c r="C23" i="27"/>
  <c r="B23" i="27"/>
  <c r="E22" i="27"/>
  <c r="D22" i="27"/>
  <c r="C22" i="27"/>
  <c r="B22" i="27"/>
  <c r="N4" i="27"/>
  <c r="F12" i="25"/>
  <c r="F10" i="25"/>
  <c r="F21" i="24"/>
  <c r="F15" i="23"/>
  <c r="H15" i="23" s="1"/>
  <c r="F9" i="23"/>
  <c r="H9" i="23"/>
  <c r="F19" i="22"/>
  <c r="F14" i="22"/>
  <c r="H14" i="22" s="1"/>
  <c r="F9" i="22"/>
  <c r="H9" i="22" s="1"/>
  <c r="F7" i="21"/>
  <c r="H14" i="19"/>
  <c r="H9" i="19"/>
  <c r="F8" i="18"/>
  <c r="F7" i="18"/>
  <c r="F9" i="17"/>
  <c r="H9" i="17"/>
  <c r="F8" i="17"/>
  <c r="H8" i="17" s="1"/>
  <c r="F7" i="17"/>
  <c r="H7" i="17"/>
  <c r="F11" i="16"/>
  <c r="F10" i="16"/>
  <c r="F9" i="16"/>
  <c r="F8" i="16"/>
  <c r="F7" i="16"/>
  <c r="F9" i="15"/>
  <c r="F9" i="13"/>
  <c r="H9" i="13"/>
  <c r="F9" i="12"/>
  <c r="H9" i="12" s="1"/>
  <c r="F23" i="11"/>
  <c r="H23" i="11"/>
  <c r="F22" i="11"/>
  <c r="H22" i="11"/>
  <c r="F10" i="11"/>
  <c r="H10" i="11" s="1"/>
  <c r="F9" i="11"/>
  <c r="H9" i="11"/>
  <c r="B21" i="11"/>
  <c r="B19" i="11"/>
  <c r="B17" i="11"/>
  <c r="B15" i="9"/>
  <c r="B13" i="9"/>
  <c r="B15" i="8"/>
  <c r="B1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tc={AE703E1E-8CBB-4BFF-A0DF-60AF31B7B380}</author>
  </authors>
  <commentList>
    <comment ref="G33"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@Alex Gordy does this need to be reflected in RU form?</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tc={9A22A306-4CC2-4A85-A7D8-6A44784735BF}</author>
  </authors>
  <commentList>
    <comment ref="N7" authorId="0" shapeId="0" xr:uid="{9A22A306-4CC2-4A85-A7D8-6A44784735BF}">
      <text>
        <t xml:space="preserve">[Threaded comment]
Your version of Excel allows you to read this threaded comment; however, any edits to it will get removed if the file is opened in a newer version of Excel. Learn more: https://go.microsoft.com/fwlink/?linkid=870924
Comment:
    @Sebastian Sahla, it would be good to clarify if there are model licenses which are being used and if the MSG reviewed if there are any deviations.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Torge Bartscht</author>
  </authors>
  <commentList>
    <comment ref="J3" authorId="0" shapeId="0" xr:uid="{F57D190C-0D15-4679-882A-2B9EEDE8CC2C}">
      <text>
        <r>
          <rPr>
            <b/>
            <sz val="9"/>
            <color indexed="81"/>
            <rFont val="Segoe UI"/>
            <charset val="1"/>
          </rPr>
          <t>Torge Bartscht:</t>
        </r>
        <r>
          <rPr>
            <sz val="9"/>
            <color indexed="81"/>
            <rFont val="Segoe UI"/>
            <charset val="1"/>
          </rPr>
          <t xml:space="preserve">
D-EITI Sekretariat:
Formulierung zum besseren Verständnis angepasst. Verweis auf die Stellungnahme zu 4.7 hinzugefügt.</t>
        </r>
      </text>
    </comment>
  </commentList>
</comments>
</file>

<file path=xl/sharedStrings.xml><?xml version="1.0" encoding="utf-8"?>
<sst xmlns="http://schemas.openxmlformats.org/spreadsheetml/2006/main" count="2562" uniqueCount="1039">
  <si>
    <t>Completed on:</t>
  </si>
  <si>
    <t xml:space="preserve">Multi-stakeholder group approved on: </t>
  </si>
  <si>
    <t>Transparency template for EITI disclosures</t>
  </si>
  <si>
    <t>Version 1.2 as of June 2022</t>
  </si>
  <si>
    <t>Filling in this Transparency data collection template will help the MSG prepare for Validation and is a requirement of the 2021 EITI Validation procedure.</t>
  </si>
  <si>
    <t>How filling out the Transparency data collection template works:</t>
  </si>
  <si>
    <t>1. Use one excel workbook per fiscal year covered. If the country is reporting on both oil &amp; gas and mining, both can fit into one workbook.</t>
  </si>
  <si>
    <t xml:space="preserve">2. Fill in the entire workbook </t>
  </si>
  <si>
    <t>3. This Transparency sheet should be submitted to the EITI International Secretariat ahead of the commencement of Validation, alongside the data collection templates related to 'Stakeholder engagement' and 'Outcomes and impact'. Send it to your country manager at the International Secretariat.</t>
  </si>
  <si>
    <r>
      <rPr>
        <sz val="12"/>
        <rFont val="Franklin Gothic Book"/>
        <family val="2"/>
      </rPr>
      <t>4. The template will be used as the basis for the country's Validation</t>
    </r>
    <r>
      <rPr>
        <sz val="12"/>
        <color theme="1"/>
        <rFont val="Franklin Gothic Book"/>
        <family val="2"/>
      </rPr>
      <t xml:space="preserve">. </t>
    </r>
    <r>
      <rPr>
        <sz val="12"/>
        <rFont val="Franklin Gothic Book"/>
        <family val="2"/>
      </rPr>
      <t xml:space="preserve">You will receive the file back with questions and comments, to be addressed as part of the Validation process. </t>
    </r>
  </si>
  <si>
    <r>
      <t xml:space="preserve">This template should be </t>
    </r>
    <r>
      <rPr>
        <b/>
        <u/>
        <sz val="12"/>
        <rFont val="Franklin Gothic Book"/>
        <family val="2"/>
      </rPr>
      <t>completed in full and published</t>
    </r>
    <r>
      <rPr>
        <b/>
        <sz val="12"/>
        <rFont val="Franklin Gothic Book"/>
        <family val="2"/>
      </rPr>
      <t xml:space="preserve"> for each fiscal year covered under EITI Reporting.</t>
    </r>
  </si>
  <si>
    <t>The International Secretariat can provide advice and support on request. If you have any questions, please contact your country manager at the EITI International Secretariat.</t>
  </si>
  <si>
    <t>Cells in orange must be completed before submission</t>
  </si>
  <si>
    <t>Cells in light blue are for supplying sources and/or comments</t>
  </si>
  <si>
    <t>White cells require no action</t>
  </si>
  <si>
    <t>Cells in grey are for your information.</t>
  </si>
  <si>
    <r>
      <rPr>
        <b/>
        <i/>
        <u/>
        <sz val="11"/>
        <color theme="1"/>
        <rFont val="Franklin Gothic Book"/>
        <family val="2"/>
      </rPr>
      <t>Terminology:</t>
    </r>
    <r>
      <rPr>
        <b/>
        <i/>
        <sz val="11"/>
        <color theme="1"/>
        <rFont val="Franklin Gothic Book"/>
        <family val="2"/>
      </rPr>
      <t xml:space="preserve"> Disclosure</t>
    </r>
  </si>
  <si>
    <r>
      <rPr>
        <b/>
        <i/>
        <u/>
        <sz val="11"/>
        <color theme="1"/>
        <rFont val="Franklin Gothic Book"/>
        <family val="2"/>
      </rPr>
      <t>Terminology:</t>
    </r>
    <r>
      <rPr>
        <b/>
        <i/>
        <sz val="11"/>
        <color theme="1"/>
        <rFont val="Franklin Gothic Book"/>
        <family val="2"/>
      </rPr>
      <t xml:space="preserve"> Simple options</t>
    </r>
  </si>
  <si>
    <t>Sub requirement sheets</t>
  </si>
  <si>
    <r>
      <rPr>
        <i/>
        <u/>
        <sz val="11"/>
        <color theme="1"/>
        <rFont val="Franklin Gothic Book"/>
        <family val="2"/>
      </rPr>
      <t>Yes, systematically disclosed</t>
    </r>
    <r>
      <rPr>
        <i/>
        <sz val="11"/>
        <color theme="1"/>
        <rFont val="Franklin Gothic Book"/>
        <family val="2"/>
      </rPr>
      <t>: If data is regularly and publicly disclosed by government agencies or companies, and the data is reliable, please select Yes, systematically disclosed</t>
    </r>
  </si>
  <si>
    <r>
      <rPr>
        <i/>
        <u/>
        <sz val="11"/>
        <color theme="1"/>
        <rFont val="Franklin Gothic Book"/>
        <family val="2"/>
      </rPr>
      <t>Yes</t>
    </r>
    <r>
      <rPr>
        <i/>
        <sz val="11"/>
        <color theme="1"/>
        <rFont val="Franklin Gothic Book"/>
        <family val="2"/>
      </rPr>
      <t>: All the aspects of the question are answered/covered.</t>
    </r>
  </si>
  <si>
    <r>
      <rPr>
        <i/>
        <u/>
        <sz val="11"/>
        <color theme="1"/>
        <rFont val="Franklin Gothic Book"/>
        <family val="2"/>
      </rPr>
      <t>Underlying objectives</t>
    </r>
    <r>
      <rPr>
        <i/>
        <sz val="11"/>
        <color theme="1"/>
        <rFont val="Franklin Gothic Book"/>
        <family val="2"/>
      </rPr>
      <t>: The MSG to evaluate if they believe the country is meeting the underlying objective of the requirement</t>
    </r>
  </si>
  <si>
    <r>
      <rPr>
        <i/>
        <u/>
        <sz val="11"/>
        <color theme="1"/>
        <rFont val="Franklin Gothic Book"/>
        <family val="2"/>
      </rPr>
      <t>Yes, through EITI reporting</t>
    </r>
    <r>
      <rPr>
        <i/>
        <sz val="11"/>
        <color theme="1"/>
        <rFont val="Franklin Gothic Book"/>
        <family val="2"/>
      </rPr>
      <t>: If the EITI Report covers certain data gaps in government or corporate disclosures, please select "Yes, in EITI Report".</t>
    </r>
  </si>
  <si>
    <r>
      <t>Partially:</t>
    </r>
    <r>
      <rPr>
        <i/>
        <sz val="11"/>
        <color theme="1"/>
        <rFont val="Franklin Gothic Book"/>
        <family val="2"/>
      </rPr>
      <t xml:space="preserve"> Aspects of the question have been answered/covered.</t>
    </r>
  </si>
  <si>
    <r>
      <t>If a requirement is not applicable</t>
    </r>
    <r>
      <rPr>
        <i/>
        <sz val="11"/>
        <color theme="1"/>
        <rFont val="Franklin Gothic Book"/>
        <family val="2"/>
      </rPr>
      <t xml:space="preserve">, the MSG must include the reference to the document (MSG minutes) where the non-applicability is determined. </t>
    </r>
  </si>
  <si>
    <r>
      <rPr>
        <i/>
        <u/>
        <sz val="11"/>
        <color theme="1"/>
        <rFont val="Franklin Gothic Book"/>
        <family val="2"/>
      </rPr>
      <t>Not available</t>
    </r>
    <r>
      <rPr>
        <i/>
        <sz val="11"/>
        <color theme="1"/>
        <rFont val="Franklin Gothic Book"/>
        <family val="2"/>
      </rPr>
      <t>: The data is applicable in the country, but no data or information is available.</t>
    </r>
  </si>
  <si>
    <r>
      <rPr>
        <i/>
        <u/>
        <sz val="11"/>
        <color theme="1"/>
        <rFont val="Franklin Gothic Book"/>
        <family val="2"/>
      </rPr>
      <t>No</t>
    </r>
    <r>
      <rPr>
        <i/>
        <sz val="11"/>
        <color theme="1"/>
        <rFont val="Franklin Gothic Book"/>
        <family val="2"/>
      </rPr>
      <t>: No information is covered.</t>
    </r>
  </si>
  <si>
    <r>
      <t xml:space="preserve">Not applicable: </t>
    </r>
    <r>
      <rPr>
        <i/>
        <sz val="11"/>
        <color theme="1"/>
        <rFont val="Franklin Gothic Book"/>
        <family val="2"/>
      </rPr>
      <t xml:space="preserve">If a requirement is not relevant, please select "Not applicable". Refer to any evidence documented as part of the EITI Report, or through minutes of a multi-stakeholder meeting. </t>
    </r>
  </si>
  <si>
    <r>
      <t>Not applicable</t>
    </r>
    <r>
      <rPr>
        <i/>
        <sz val="11"/>
        <color theme="1"/>
        <rFont val="Franklin Gothic Book"/>
        <family val="2"/>
      </rPr>
      <t>: The question is not relevant for the case, When it is required, please refer to evidence of non-applicability.</t>
    </r>
  </si>
  <si>
    <t>EITI International Secretariat</t>
  </si>
  <si>
    <r>
      <t xml:space="preserve">Phone: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Franklin Gothic Book"/>
        <family val="2"/>
      </rPr>
      <t xml:space="preserve">   </t>
    </r>
    <r>
      <rPr>
        <b/>
        <u/>
        <sz val="11"/>
        <color rgb="FF165B89"/>
        <rFont val="Franklin Gothic Book"/>
        <family val="2"/>
      </rPr>
      <t>www.eiti.org</t>
    </r>
  </si>
  <si>
    <t>Country or area</t>
  </si>
  <si>
    <r>
      <t xml:space="preserve">Address: </t>
    </r>
    <r>
      <rPr>
        <b/>
        <sz val="11"/>
        <color rgb="FF165B89"/>
        <rFont val="Franklin Gothic Book"/>
        <family val="2"/>
      </rPr>
      <t>Rådhusgata 26, 0151 Oslo, Norway</t>
    </r>
    <r>
      <rPr>
        <b/>
        <sz val="11"/>
        <color rgb="FF000000"/>
        <rFont val="Franklin Gothic Book"/>
        <family val="2"/>
      </rPr>
      <t xml:space="preserve">  </t>
    </r>
  </si>
  <si>
    <r>
      <rPr>
        <b/>
        <sz val="11"/>
        <color rgb="FF000000"/>
        <rFont val="Franklin Gothic Book"/>
        <family val="2"/>
      </rPr>
      <t xml:space="preserve">Part 1 (About) </t>
    </r>
    <r>
      <rPr>
        <sz val="11"/>
        <color rgb="FF000000"/>
        <rFont val="Franklin Gothic Book"/>
        <family val="2"/>
      </rPr>
      <t>covers country and data characteristics.</t>
    </r>
  </si>
  <si>
    <t>How to complete this sheet:</t>
  </si>
  <si>
    <r>
      <t xml:space="preserve">1. Starting from the top, </t>
    </r>
    <r>
      <rPr>
        <b/>
        <i/>
        <sz val="11"/>
        <rFont val="Franklin Gothic Book"/>
        <family val="2"/>
      </rPr>
      <t xml:space="preserve">enter your responses in the grey column. </t>
    </r>
  </si>
  <si>
    <t xml:space="preserve">2. Please respond to each question, until completed. </t>
  </si>
  <si>
    <r>
      <t xml:space="preserve">3. Include any additional information or comments as needed in the </t>
    </r>
    <r>
      <rPr>
        <b/>
        <i/>
        <sz val="11"/>
        <color theme="1"/>
        <rFont val="Franklin Gothic Book"/>
        <family val="2"/>
      </rPr>
      <t xml:space="preserve">Source/Comments" </t>
    </r>
    <r>
      <rPr>
        <i/>
        <sz val="11"/>
        <color theme="1"/>
        <rFont val="Franklin Gothic Book"/>
        <family val="2"/>
      </rPr>
      <t>column.</t>
    </r>
  </si>
  <si>
    <t>If you have any questions, please contact your country manager at the EITI International Secretariat.</t>
  </si>
  <si>
    <t>Cells in orange must be completed</t>
  </si>
  <si>
    <t>Cells in light blue are for voluntary input</t>
  </si>
  <si>
    <t xml:space="preserve">Part 1 - About </t>
  </si>
  <si>
    <t>Description</t>
  </si>
  <si>
    <t>Enter data in this column</t>
  </si>
  <si>
    <t>Source / Comments</t>
  </si>
  <si>
    <t>Country or area name</t>
  </si>
  <si>
    <t>Germany</t>
  </si>
  <si>
    <t>ISO Alpha-3 Code</t>
  </si>
  <si>
    <t>National currency name</t>
  </si>
  <si>
    <t>National currency ISO-4217</t>
  </si>
  <si>
    <t>Fiscal year covered by this data file</t>
  </si>
  <si>
    <t>Start Date</t>
  </si>
  <si>
    <t>End Date</t>
  </si>
  <si>
    <t>Data source</t>
  </si>
  <si>
    <t>Has an EITI Report been prepared by an Independent Administrator?</t>
  </si>
  <si>
    <t>Partially</t>
  </si>
  <si>
    <t>What is the name of the company?</t>
  </si>
  <si>
    <t>Grant Thornton AG Wirtschaftsprüfungsgesellschaft Düsseldorf</t>
  </si>
  <si>
    <t>Date that the EITI Report was made public</t>
  </si>
  <si>
    <t>URL, EITI Report</t>
  </si>
  <si>
    <t>https://d-eiti.de/Downloads/5.%20D-EITI%20Bericht.pdf</t>
  </si>
  <si>
    <t>Does the government systematically disclose EITI data at a single location?</t>
  </si>
  <si>
    <t>No</t>
  </si>
  <si>
    <t xml:space="preserve">The government does not systematically discolose EITI data at a single location. However, the reporting portal of the D-EITI (rohstofftransparenz.de) functions as clearing house for D-EITI relevant data. </t>
  </si>
  <si>
    <t>Publication date of the EITI data</t>
  </si>
  <si>
    <t>The reporting portal is updated  continuously</t>
  </si>
  <si>
    <t>Website link (URL) to EITI data</t>
  </si>
  <si>
    <t>https://rohstofftransparenz.de/en/download/</t>
  </si>
  <si>
    <t>Are there other files of relevance?</t>
  </si>
  <si>
    <t>Yes</t>
  </si>
  <si>
    <t>Date that other file was made public</t>
  </si>
  <si>
    <t>URL</t>
  </si>
  <si>
    <t>https://rohstofftransparenz.de/en/download/   under "Collected data of the D-EITI"</t>
  </si>
  <si>
    <r>
      <t>EITI Requirement 7.2</t>
    </r>
    <r>
      <rPr>
        <b/>
        <sz val="11"/>
        <rFont val="Franklin Gothic Book"/>
        <family val="2"/>
      </rPr>
      <t>: Data accessibility and open data</t>
    </r>
  </si>
  <si>
    <t>Does the government have an open data policy?</t>
  </si>
  <si>
    <t>Yes, through EITI reporting</t>
  </si>
  <si>
    <t>https://www.d-eiti.de/wp-content/uploads/2016/12/2016-10-21-D-EITI-Open-Data-Konzept-finale-Version_EN.pdf</t>
  </si>
  <si>
    <t>Data coverage / scope</t>
  </si>
  <si>
    <t>Open data portal / files</t>
  </si>
  <si>
    <t>https://www.govdata.de/
http://www.rohstofftransparenz.de/</t>
  </si>
  <si>
    <t>Sector coverage</t>
  </si>
  <si>
    <t>Oil</t>
  </si>
  <si>
    <t>Gas</t>
  </si>
  <si>
    <t>Mining (incl. Quarrying)</t>
  </si>
  <si>
    <t>Other, non-upstream sectors</t>
  </si>
  <si>
    <t>If yes, please specify name (insert new rows if multiple)</t>
  </si>
  <si>
    <t>&lt; Other sector &gt;</t>
  </si>
  <si>
    <t>Number of reporting government entities (incl. SOEs if recipient)</t>
  </si>
  <si>
    <t xml:space="preserve">D-EITI Report, Ch.10, iii, Identification of government agencies: [explanation] Due to the federal structure of the administration in Germany no central recording of the relevant cash flows is possible. The responsible individual government agencies are located at the regional and municipal level. </t>
  </si>
  <si>
    <t>Number of reporting companies (incl SOEs if payer)</t>
  </si>
  <si>
    <t xml:space="preserve">D-EITI Report, Ch. 10, Figure 9, Participating companies and/or groups of companies per sector. </t>
  </si>
  <si>
    <r>
      <rPr>
        <i/>
        <sz val="11"/>
        <rFont val="Franklin Gothic Book"/>
        <family val="2"/>
      </rPr>
      <t>Reporting currency (</t>
    </r>
    <r>
      <rPr>
        <i/>
        <sz val="11"/>
        <color theme="10"/>
        <rFont val="Franklin Gothic Book"/>
        <family val="2"/>
      </rPr>
      <t>ISO-4217 currency codes</t>
    </r>
    <r>
      <rPr>
        <i/>
        <sz val="11"/>
        <rFont val="Franklin Gothic Book"/>
        <family val="2"/>
      </rPr>
      <t>)</t>
    </r>
  </si>
  <si>
    <t>EUR</t>
  </si>
  <si>
    <t xml:space="preserve">Exchange rate used: 1 USD = </t>
  </si>
  <si>
    <t>(average exchange rate for 2020)</t>
  </si>
  <si>
    <t>Exchange rate source (URL,…)</t>
  </si>
  <si>
    <t>https://www.irs.gov/individuals/international-taxpayers/yearly-average-currency-exchange-rates</t>
  </si>
  <si>
    <r>
      <t>EITI Requirement 4.7</t>
    </r>
    <r>
      <rPr>
        <b/>
        <sz val="11"/>
        <rFont val="Franklin Gothic Book"/>
        <family val="2"/>
      </rPr>
      <t>: Disaggregation</t>
    </r>
  </si>
  <si>
    <t>… by revenue stream</t>
  </si>
  <si>
    <t>… by government agency</t>
  </si>
  <si>
    <t>… by company</t>
  </si>
  <si>
    <t>… by project</t>
  </si>
  <si>
    <t>Contact details: data submission</t>
  </si>
  <si>
    <t>Name and contact information of the person submitting this file</t>
  </si>
  <si>
    <t>Name</t>
  </si>
  <si>
    <t>Mareike Goehler-Robus</t>
  </si>
  <si>
    <t>Organisation</t>
  </si>
  <si>
    <t>German EITI Secretariat</t>
  </si>
  <si>
    <t>Email address</t>
  </si>
  <si>
    <t>secretariat@d-eiti.de</t>
  </si>
  <si>
    <t>Requirement 2.1: Legal framework</t>
  </si>
  <si>
    <t>Objective of Requirement 2.1</t>
  </si>
  <si>
    <t>Progress towards the objective of the requirement, to ensure public understanding of all aspects of the regulatory framework for the extractive industries, including the legal framework, fiscal regime, roles of government entities and reforms.</t>
  </si>
  <si>
    <t>Exceeded</t>
  </si>
  <si>
    <r>
      <t xml:space="preserve">
</t>
    </r>
    <r>
      <rPr>
        <b/>
        <sz val="11"/>
        <color theme="1"/>
        <rFont val="Franklin Gothic Book"/>
        <family val="2"/>
      </rPr>
      <t xml:space="preserve">Justification: </t>
    </r>
    <r>
      <rPr>
        <sz val="11"/>
        <color theme="1"/>
        <rFont val="Franklin Gothic Book"/>
        <family val="2"/>
      </rPr>
      <t xml:space="preserve">The D-EITI MSG describes the regulatory framework for the extractive industries, including relevant laws, the fiscal regime as well as the roles of government entities in detail in the D-EITI report and on the reporting portal. It provides direct links to the regulations and laws. The MSG included a description of rules for preventing corruption in public administration and the private sector as well as a legal framework on bribery and corruption of elected representatives, prevention and control through transparency. Further, it provides detailed descriptions on the legal base for of the different special topics (see for example the chapter on Effects of energy transition and the structural change on the extraction of natural resources in Germany). The statements of stakeholders (including several D-EITI MSG organisation) on the modernization process of the German Mining Law are publicly available. Planned reforms are adressed in the current coaltion agreement. Further, the MSG discusses ongoing and planned reforms in its MSG meetings. </t>
    </r>
  </si>
  <si>
    <t xml:space="preserve">Please provide self-assessment of progress toward the objective.  Choose one of the descriptors. </t>
  </si>
  <si>
    <t>Requirement</t>
  </si>
  <si>
    <t>How is this disclosed?</t>
  </si>
  <si>
    <t>Where is this systematically disclosed?</t>
  </si>
  <si>
    <t>Where is this disclosed in the EITI Report?</t>
  </si>
  <si>
    <t>Gaps or weaknesses in comprehensiveness, data quality, disaggregation and accessibility identified (by MSG, IA, others)</t>
  </si>
  <si>
    <t xml:space="preserve">International Secretariat Comments for pre-Validation support. Country team revision </t>
  </si>
  <si>
    <t xml:space="preserve">International Secretariat review and preliminary assessment </t>
  </si>
  <si>
    <t>International Secretariat questions to MSG</t>
  </si>
  <si>
    <t>MSG responses to International Secretariat questions</t>
  </si>
  <si>
    <t xml:space="preserve">International Secretariat final assessment </t>
  </si>
  <si>
    <t>Mining sector</t>
  </si>
  <si>
    <t>Does the government publish information about</t>
  </si>
  <si>
    <t>Laws and regulations?</t>
  </si>
  <si>
    <t>EITI reporting</t>
  </si>
  <si>
    <t>D-EITI Report, Chapter 3. Legal Framework for the extractive industry (p. 28 ff.),Chapter 7.1  Managing human intervention in nature and landscape -a. Rules of intervention under nature conservation law (p. 86 ff.); Chapter 8 Effects of  energy transition and the strucutral change on the extraction of natural resources in Germany  - a .Legal base (p. 121 ff,).</t>
  </si>
  <si>
    <t xml:space="preserve">See also information on reporting  portal: http://rohstofftransparenz.de/en/rechtlicher-rahmen-und-staatliche-stellen/  
https://rohstofftransparenz.de/en/energy-transition_structural-change/
The legal framework and regulations in the mining sector as well as in the oil and gas sector are defined by the German Federal Mining Act (Bundesberggesetz).
To implement the validation recommendation the MSG has improved information on the legal framework and fiscal regime from the third D-EITI report onwards . Links to relevant federal and state-level legislation have been added to the D-EITI report and the reporting portal upon the decision of the MSG. The D-EITI report and the reporting portal include a description of rules for preventing corruption in public administration and the private sector as well as a legal framework on bribery and corruption of elected representatives, prevention and control through transparency, and extensive citation and links to relevant regulations. Links to relevant federal and state-level legislation have been added to the D-EITI report and the reporting portal upon the decision of the MSG. 
Further the D-EITI MSG provides a detailed description of the legal base for the D-EITI special topic "Effects of energy transition and the structural change on the extraction of natural resources in Germany.
The statements of various stakeholders (including several D-EITI MSG organisations) in the planned reform of the German Mining law are publicily available: https://www.bmwk.de/Redaktion/DE/Downloads/Stellungnahmen/Modernisierung-Bundesberggesetz/Stellungnahmen-Modernisierung-Bundesberggesetz.html </t>
  </si>
  <si>
    <t xml:space="preserve">See also information on data portal: http://rohstofftransparenz.de/en/rechtlicher-rahmen-und-staatliche-stellen/    </t>
  </si>
  <si>
    <t>Overview of government agencies' roles?</t>
  </si>
  <si>
    <t>D-EITI Report, Chapter 3. Legal Framework for the extractive industry - a. Who is responsible? Laws and the responsibilities of public authorities (p. 29).</t>
  </si>
  <si>
    <t>The D-EITI report and the reporting portal include overview of mining authorities in federal states with links: https://rohstofftransparenz.de/en/rechtlicher-rahmen-und-staatliche-stellen/</t>
  </si>
  <si>
    <t>Data portal includes overivew of mining authorities in federal states with links. This is useful sign posting for the public to find further information about legal framework.</t>
  </si>
  <si>
    <t>Mineral and petroleum rights' regime?</t>
  </si>
  <si>
    <t>D-EITI Report, Chapter 3. Legal Framework for the extractive industry (p. 28 ff.)</t>
  </si>
  <si>
    <t>Fiscal regime?</t>
  </si>
  <si>
    <t>D-EITI Report, Chapter 4. Revenues generated by the extractive industry (p. 49 ff.).</t>
  </si>
  <si>
    <t>Level of fiscal devolution?</t>
  </si>
  <si>
    <t>D-EITI Report, Chapter 10. Disclosed payment flows and quality assurance (p. 150 ff.).</t>
  </si>
  <si>
    <t>Ongoing and planned reforms?</t>
  </si>
  <si>
    <t>systemtatically disclosed</t>
  </si>
  <si>
    <t>https://www.bundesregierung.de/breg-de/aktuelles/koalitionsvertrag-2021-1990800</t>
  </si>
  <si>
    <t>The MSG discusses ongoing and planned reforms in iits MSG meetings. It has decided to include completed legislative procedures in the D-EITI reporting only. Planned reforms, including for the extractive sector, are recorded in the coalition agreement of the government.
https://d-eiti.de/mediathek-dokumente/</t>
  </si>
  <si>
    <t>Oil and gas sector</t>
  </si>
  <si>
    <t xml:space="preserve">The MSG discusses ongoing and planned reforms in iits MSG meetings (see: https://d-eiti.de/mediathek-dokumente/).  It has decided to include completed legislative procedures in the D-EITI reporting only. Planned reforms, including for the extractive sector, are recorded in the coalition agreement of the government.
</t>
  </si>
  <si>
    <t>ADDITIONAL INFORMATION:  Data portal includes description of rules for preventing corruption in public administration and the private sector. Legal framework on bribery and corruption of elected representatives, prevention and control through transparency, and extensive citation and links to relevant regulations. http://rohstofftransparenz.de/en/rechtlicher-rahmen-und-staatliche-stellen/</t>
  </si>
  <si>
    <t>Requirement 2.2: Contract and license allocations</t>
  </si>
  <si>
    <t>Objective of Requirement 2.2</t>
  </si>
  <si>
    <t>Progress towards the objective of the requirement, to provide a public overview of awards and transfers of oil, gas and mining licenses, the statutory procedures for license awards and transfers and whether these procedures are followed in practice. This can allow stakeholders to identify and address possible weaknesses in the license allocation process.</t>
  </si>
  <si>
    <t>Fully met</t>
  </si>
  <si>
    <r>
      <rPr>
        <sz val="11"/>
        <rFont val="Franklin Gothic Book"/>
        <family val="2"/>
      </rPr>
      <t xml:space="preserve">
</t>
    </r>
    <r>
      <rPr>
        <b/>
        <sz val="11"/>
        <rFont val="Franklin Gothic Book"/>
        <family val="2"/>
      </rPr>
      <t>Justification:</t>
    </r>
    <r>
      <rPr>
        <sz val="11"/>
        <rFont val="Franklin Gothic Book"/>
        <family val="2"/>
      </rPr>
      <t xml:space="preserve"> The D-EITI MSG provides a public overview of awards and transfers of mining licenses, and the statutory procedures for license awards and transfers. Licence allocations are  strictly defined in the German Mining Law. The MSG has not detected any deviations from the legal requirements.</t>
    </r>
  </si>
  <si>
    <r>
      <rPr>
        <b/>
        <sz val="11"/>
        <color theme="1"/>
        <rFont val="Franklin Gothic Book"/>
        <family val="2"/>
      </rPr>
      <t>This section needs to be completed.</t>
    </r>
    <r>
      <rPr>
        <sz val="11"/>
        <color theme="1"/>
        <rFont val="Franklin Gothic Book"/>
        <family val="2"/>
      </rPr>
      <t xml:space="preserve">  Please provide self-assessment of progress toward the objective.  Choose one of the descriptors. </t>
    </r>
  </si>
  <si>
    <t>Applicability of the Requirement</t>
  </si>
  <si>
    <t>Is Requirement 2.2 applicable in the period under review?</t>
  </si>
  <si>
    <t>The processes for awarding and transfering licences in both the mining sector as well as in the oil and gas sector are defined by the German Federal Mining Law (Bundesberggesetz).</t>
  </si>
  <si>
    <t xml:space="preserve">Comment in cell J7 on the issue of mining sector and oil and gas sector contracts and licenses whether Germany has separate processes for licensing. Cross-reference to 2.4 explanation about contracts. </t>
  </si>
  <si>
    <t>No. of license awards for the covered year</t>
  </si>
  <si>
    <t>see https://rohstofftransparenz.de/download/ under "Daten zu Bergbauberechtigungen" and online licence cadastre of the Federal States</t>
  </si>
  <si>
    <t>D-EITI Report, Chapter 3 Legal framework for the extractive industry - b. How are mining projects approved? (p. 32 ff.); D-EITI Report, Chapter 3  Legal framework for the extractive industry-  c. Where can information about granted licences be found? (p. 40 f.)</t>
  </si>
  <si>
    <t>See also information on reporting  portal: https://rohstofftransparenz.de/rohstoffgewinnung/lizenzregister-und-vertraege/
Partially systematically disclosed. Several federal states publish a transparent online licence cadastre (i.e. land registration), see for example:
Baden Wuerttemberg: https://maps.lgrb-bw.de/ 
Berlin and Brandenburg: https://geo.brandenburg.de/
Lower Saxony: https://nibis.lbeg.de/cardomap3/
North Rine-Westphalia: https://www.geoportal.nrw/?activetab=portal 
Saarland: https://geoportal.saarland.de/
Bayern: https://www.stmwi.bayern.de/energie/bodenschaetze/
Besides, the D-EITI MSG provides guidance on how to access the informaton in the respective Federal States: https://rohstofftransparenz.de/downloads/Einsichtnahme%20in%20die%20Berechtsamsb%C3%BCcher.pdf
Further Federal States are planning to set up similar systems.
The D-EITI brings together the licences in one list and acts as a clearing house. An overview of all the licences in Germany can be accessed via the link. An overview of changes of licences in the respective reporting year can be accessed here: https://rohstofftransparenz.de/download/ under "Daten zu Bergbauberechtigungen"</t>
  </si>
  <si>
    <r>
      <rPr>
        <b/>
        <sz val="11"/>
        <color theme="1"/>
        <rFont val="Franklin Gothic Book"/>
        <family val="2"/>
      </rPr>
      <t xml:space="preserve">Please answer question on number of license awards for the year under review. </t>
    </r>
    <r>
      <rPr>
        <sz val="11"/>
        <color theme="1"/>
        <rFont val="Franklin Gothic Book"/>
        <family val="2"/>
      </rPr>
      <t xml:space="preserve"> Data portal includes info on where licenses can be found https://rohstofftransparenz.de/en/rohstoffgewinnung/lizenzregister-und-vertraege/ </t>
    </r>
  </si>
  <si>
    <t>the award process(es)?</t>
  </si>
  <si>
    <t>systematically disclosed</t>
  </si>
  <si>
    <t>https://www.gesetze-im-internet.de/bbergg/</t>
  </si>
  <si>
    <t>D-EITI Report, Chapter 3 Legal framework for the extractive industries - b. How are mining projects approved? (p. 32 ff.);</t>
  </si>
  <si>
    <t>The processes for awarding and transfering licences in both the mining sector as well as in the oil and gas sector are defined by the German Federal Mining Law (Bundesberggesetz)</t>
  </si>
  <si>
    <t>and the technical and financial criteria used?</t>
  </si>
  <si>
    <t>D-EITI Report, Chapter 3 Legal framework for the extractive industries - b. How are mining projects approved? (p. 32 ff.)</t>
  </si>
  <si>
    <t>the existence of any non-trivial deviations from statutory procedures in license awards in the period under review?</t>
  </si>
  <si>
    <t>EITI Reporting</t>
  </si>
  <si>
    <t>EITI Report page reference</t>
  </si>
  <si>
    <t>As part of the annual  data enquiry, the mining authorities report non-trivial deviations from statutory procedures in license awards. Based on their report, the MSG could review the deviations. For the period under review mining authorities have reported that there are no deviations.  In addition mining authorities are subject to independent audits by public audit offices.</t>
  </si>
  <si>
    <t>Please answer</t>
  </si>
  <si>
    <t>No. of license transfers for the covered year</t>
  </si>
  <si>
    <t xml:space="preserve">We need the number of mining licences here disaggregated from oil and gas. </t>
  </si>
  <si>
    <t>the number and identity of licenses transferred in the period under review?</t>
  </si>
  <si>
    <t>EITI reportig/ systematically disclosed</t>
  </si>
  <si>
    <t>the transfer process(es)?</t>
  </si>
  <si>
    <t>D-EITI Report, Chapter 3 Legal framework for the extractive industry - b. How are mining projects approved? (p. 32 ff.)</t>
  </si>
  <si>
    <t>the existence of any non-trivial deviations from statutory procedures in license transfers in the period under review?</t>
  </si>
  <si>
    <t>As part of the annual  data enquiry, the mining authorities report non-trivial deviations from statutory procedures in license transfers. Based on their report, the MSG could review the deviations. For the period under review mining authorities have reported that there are no deviations.  In addition mining authorities are subject to independent audits by public audit offices.</t>
  </si>
  <si>
    <t>bidding rounds/process(es)?</t>
  </si>
  <si>
    <t>Not applicable</t>
  </si>
  <si>
    <t xml:space="preserve">The conditions under which companies can extracte natural resources are not negotiated between companies and government agencies, as the the conditions for the exploration and extraction of natural resources are laid out in the German Federal Mining Act. The law is implemented by the relevant authorities. Thus, this licensing practice, which is based on relevant legal requirements, differs significantly from the practice of private law contracts in many other countries. </t>
  </si>
  <si>
    <t>Explain and provide justification why not applicable</t>
  </si>
  <si>
    <t>MSG comments on efficiency:</t>
  </si>
  <si>
    <t>The MSG considers the process of license awards and transfers as defined in the German Mining Law efficient. The MSG has not detected any deviations from the legal requirements.</t>
  </si>
  <si>
    <t>See also information on reporting  portal: https://rohstofftransparenz.de/rohstoffgewinnung/lizenzregister-und-vertraege/
Partially systematically disclosed. Several federal states publish a transparent online licence cadastre (i.e. land registration), see for example:
Baden Wuerttemberg: https://maps.lgrb-bw.de/ 
Berlin and Brandenburg: https://geo.brandenburg.de/
Lower Saxony: https://nibis.lbeg.de/cardomap3/
North Rine-Westphalia: https://www.geoportal.nrw/?activetab=portal 
Saarland: https://geoportal.saarland.de/
Bayern: https://www.stmwi.bayern.de/energie/bodenschaetze/
Besides, the D-EITI MSG provides guidance on how to access the informaton in the respective Federal States: https://rohstofftransparenz.de/downloads/Einsichtnahme%20in%20die%20Berechtsamsb%C3%BCcher.pdf
Further Federal States are planning to set up similar systems.
The D-EITI brings together the licences in one list and acts as a clearing house. An overview of all the licences in Germany can be accessed via the link. An overview of changes of licences in the respective reporting year can be accessed here:  https://rohstofftransparenz.de/download/ under "Daten zu Bergbauberechtigungen"</t>
  </si>
  <si>
    <t>Please answer question on number of license awards for the year under review.</t>
  </si>
  <si>
    <t>Systematically disclosed</t>
  </si>
  <si>
    <t>The processes for awarding and transfering licences in both the mining sector as well as in the oil and gas sector are defined by the German Federal Mining Act (Bundesberggesetz)</t>
  </si>
  <si>
    <t xml:space="preserve">Reference is to mining projects. Explain if there is a different process for oil and gas? </t>
  </si>
  <si>
    <t xml:space="preserve">See above. </t>
  </si>
  <si>
    <t xml:space="preserve">We need the number of oil and gas licences here disaggregated from mining. </t>
  </si>
  <si>
    <t>As part of the annual  data enquiry at the mining authorities report non-trivial deviations from statutory procedures in license transfers. Based on their report, the MSG could review the deviations. For the period under review mining authorities have reported that there are no deviations.  In addition mining authorities are subject to independent audits by public audit offices.</t>
  </si>
  <si>
    <t>Requirement 2.3: License registers</t>
  </si>
  <si>
    <t>Objective of Requirement 2.3</t>
  </si>
  <si>
    <t>Progress towards the objective of the requirement, to ensure the public accessibility of comprehensive information on property rights related to extractive deposits and projects.</t>
  </si>
  <si>
    <r>
      <rPr>
        <b/>
        <sz val="11"/>
        <color theme="1"/>
        <rFont val="Franklin Gothic Book"/>
        <family val="2"/>
      </rPr>
      <t>Justification:</t>
    </r>
    <r>
      <rPr>
        <sz val="11"/>
        <color theme="1"/>
        <rFont val="Franklin Gothic Book"/>
        <family val="2"/>
      </rPr>
      <t xml:space="preserve"> Licenses are systematically disclosed and  publicly accessible via the mining authorities of the Federal States. In addition, D-EITI acts as a clearing house by publishing a central list of all licenses from all Federal States on its reporting portal. The D-EITI report links to this list. D-EITI efforts led to an improved access to mining licenses. See also the D-EITI progress report on requirement 2.3.: "The report highlights the reform of § 76 Para. 3 BBergG, which was initiated in accordance with the EITI and, upon request, allows general inspection of the license register without proof of a legitimate interest".</t>
    </r>
  </si>
  <si>
    <t>License register for the mining sector</t>
  </si>
  <si>
    <t>EITI reporting/ systematically disclosed</t>
  </si>
  <si>
    <t>D-EITI Report, Chapter 3 Legal framework for the extractive industry - c. Where can information about granted licences be found? (p. 40 f.)</t>
  </si>
  <si>
    <t>See also info on data portal https://rohstofftransparenz.de/en/rohstoffgewinnung/lizenzregister-und-vertraege/</t>
  </si>
  <si>
    <t xml:space="preserve">License-holder name: </t>
  </si>
  <si>
    <t xml:space="preserve">License coordinates: </t>
  </si>
  <si>
    <t xml:space="preserve">License dates of application, award and expiry: </t>
  </si>
  <si>
    <t>see https://rohstofftransparenz.de/download/ under "Daten zu Bergbauberechtigungen"and online licence cadastre of the Federal States</t>
  </si>
  <si>
    <t>Commodity(ies) covered by licenses:</t>
  </si>
  <si>
    <t>Coverage of all active licenses?</t>
  </si>
  <si>
    <t>see https://rohstofftransparenz.de/download/ under "Daten zu Bergbauberechtigungen"</t>
  </si>
  <si>
    <t>Pursuant to §75 BBergG, the mining authorities keep mining authorisation books and mining maps, in which newly-granted mining rights are entered (pursuant to the BBergG) or “Old Rights and Contracts” are maintained pursuant to § 149 of the BBergG. The D-EITI MSG has not detected any deviations from the legal requirements.
See also requirement 2.2</t>
  </si>
  <si>
    <t xml:space="preserve">Question from the international EITI Secretairat: Has the MSG assessed comprehensiveness of active license disclosures? </t>
  </si>
  <si>
    <t>Coverage of all licenses held by material companies?</t>
  </si>
  <si>
    <t>All companies making material payments according to the scope defined by the D-EITI MSG are covereed.</t>
  </si>
  <si>
    <t>License register for petroleum sector</t>
  </si>
  <si>
    <t>see https://rohstofftransparenz.de/download/ under "Daten zu Bergbauberechtigungen"  and online licence cadastre of the Federal States</t>
  </si>
  <si>
    <t>See also information on reporting  portal: https://rohstofftransparenz.de/rohstoffgewinnung/lizenzregister-und-vertraege/
Partially systematically disclosed. Several federal states publish a transparent online licence cadastre (i.e. land registration), see for example:
Baden Wuerttemberg: https://maps.lgrb-bw.de/ 
Berlin and Brandenburg: https://geo.brandenburg.de/
Lower Saxony: https://nibis.lbeg.de/cardomap3/
North Rine-Westphalia: https://www.geoportal.nrw/?activetab=portal 
Saarland: https://geoportal.saarland.de/
Bayern: https://www.stmwi.bayern.de/energie/bodenschaetze/
Besides, the D-EITI MSG provides guidance on how to access the informaton in the respective Federal States: https://rohstofftransparenz.de/downloads/Einsichtnahme%20in%20die%20Berechtsamsb%C3%BCcher.pdf
Further Federal States are planning to set up similar systems.
The D-EITI brings together the licences in one list and acts as a clearing house. An overview of all the licences in Germany can be accessed via the link. An overview of changes of licences in the respective reporting year can be accessed here: see https://rohstofftransparenz.de/download/ under "Daten zu Bergbauberechtigungen"</t>
  </si>
  <si>
    <t xml:space="preserve">see https://rohstofftransparenz.de/download/ under "Daten zu Bergbauberechtigungen" </t>
  </si>
  <si>
    <t>Pursuant to §75 BBergG, the mining authorities keep mining authorisation books and mining maps, in which newly-granted mining rights are entered (pursuant to the BBergG) or “Old Rights and Contracts” are maintained pursuant to § 149 of the BBergG. The MSG has not detected any deviations from the legal requirements.
See also requirement 2.2</t>
  </si>
  <si>
    <t>Requirement 2.4: Contracts</t>
  </si>
  <si>
    <t>Objective of Requirement 2.4</t>
  </si>
  <si>
    <t>Progress towards the objective of the requirement, to ensure the public accessibility of all licenses and contracts underpinning extractive activities (at least from 2021 onwards) as a basis for the public’s understanding of the contractual rights and obligations of companies operating in the country’s extractive industries.</t>
  </si>
  <si>
    <r>
      <rPr>
        <b/>
        <sz val="11"/>
        <color theme="1"/>
        <rFont val="Franklin Gothic Book"/>
        <family val="2"/>
      </rPr>
      <t>Justification:</t>
    </r>
    <r>
      <rPr>
        <sz val="11"/>
        <color theme="1"/>
        <rFont val="Franklin Gothic Book"/>
        <family val="2"/>
      </rPr>
      <t>Licenses are systematically disclosed and publicly accessible via the mining authorities of the Federal States. In addition, D-EITI acts as a clearing house by publishing a central list of all licenses (see requirement 2.3). Licences for extractive activities are awared and transfered based on the German Federal Mining Law (Bundesberggesetz). Thus, the terms of exploration and extraction are strictly defined in legislation.</t>
    </r>
  </si>
  <si>
    <r>
      <rPr>
        <b/>
        <sz val="11"/>
        <color theme="1"/>
        <rFont val="Franklin Gothic Book"/>
        <family val="2"/>
      </rPr>
      <t xml:space="preserve">This section needs to be completed.  </t>
    </r>
    <r>
      <rPr>
        <sz val="11"/>
        <color theme="1"/>
        <rFont val="Franklin Gothic Book"/>
        <family val="2"/>
      </rPr>
      <t xml:space="preserve">Please provide self-assessment of progress toward the objective.  Choose one of the descriptors; appears the explanation in column J is to justify the requirement is Not Applicable.  </t>
    </r>
  </si>
  <si>
    <t>.</t>
  </si>
  <si>
    <t>Government policy on contract and license disclosure</t>
  </si>
  <si>
    <t>sytematically disclosed</t>
  </si>
  <si>
    <t xml:space="preserve">See also information on reporting portal: https://rohstofftransparenz.de/en/rohstoffgewinnung/lizenzregister-und-vertraege/
The conditions under which companies can extract natural resources are not negotiated between companies and government agencies, as the the terms of exploration and extraction are strictly defined in legislation.  The laws are implemented by the relevant authorities through a administrative act. This licensing practice, which is based on relevant legal requirements, differs significantly from the practice of private law contracts in many other countries. 
That is why the MSG concluded for the period under review that the requirement in EITI Standard on the disclosure of contracts is not applicable for the D-EITI. In the German extractive sector there are no contracts for awarding or transfering  the ecploration/ extraction of raw materials concluded between the government and extractive companies.
However, the D-EITI Report includes further information on approval of operating plans, water-rights permits, environmental impact assessment as well as information on public access to environmental information and authorisation decisions.
</t>
  </si>
  <si>
    <t xml:space="preserve">Data portal includes info on where licenses can be found but could do more to explain policy on contracts. https://rohstofftransparenz.de/en/rohstoffgewinnung/lizenzregister-und-vertraege/ </t>
  </si>
  <si>
    <t>For contracts executed after 1 January 2021: Are contracts texts  including annexes and amendments  fully disclosed?</t>
  </si>
  <si>
    <t>not applicable</t>
  </si>
  <si>
    <t>see comment above</t>
  </si>
  <si>
    <t>For licenses executed after 1 January 2021 Are license texts including annexes and amendments  fully disclosed?</t>
  </si>
  <si>
    <t>D-EITI Report, Chapter 3 Legal framework for the extractive industry - b. How are mining projects approved? (p. 32 ff.); D-EITI Report, Chapter 3 Legal framework for the extractive industry -  c. Where can information about granted licences be found? (p. 40 f.)</t>
  </si>
  <si>
    <t xml:space="preserve">see requirement 2.3 </t>
  </si>
  <si>
    <t>Contract register for mining sector</t>
  </si>
  <si>
    <t>Contract register for petroleum sector</t>
  </si>
  <si>
    <t>Contract register for other sector(s) - add rows if several</t>
  </si>
  <si>
    <t>License register for mining sector</t>
  </si>
  <si>
    <t>D-EITI Report, Chapter 3 Legal framework for the extractive industry -  c. Where can information about granted licences be found? (p. 40 f.)</t>
  </si>
  <si>
    <t>License register for other sector(s) - add rows if several</t>
  </si>
  <si>
    <t xml:space="preserve">Is there a publicly accessible list of all active exploitation and exploration contracts? </t>
  </si>
  <si>
    <t xml:space="preserve">Is there a publicly accessible list of all active exploitation and exploration licenses? </t>
  </si>
  <si>
    <t xml:space="preserve">Are there contracts/licenses executed before 1 January 2021, that are publicly disclosed? </t>
  </si>
  <si>
    <t xml:space="preserve">Yes, see requirement 2.3 </t>
  </si>
  <si>
    <t>Requirement 2.5: Beneficial ownership</t>
  </si>
  <si>
    <t>Objective of Requirement 2.5</t>
  </si>
  <si>
    <t>Progress towards the objective of the requirement, to enable the public to know who ultimately owns and controls the companies operating in the country’s extractive industries, particularly those identified by the MSG as high-risk, to help deter improper practices in the management of extractive resources.</t>
  </si>
  <si>
    <r>
      <rPr>
        <b/>
        <i/>
        <sz val="11"/>
        <color rgb="FF000000"/>
        <rFont val="Franklin Gothic Book"/>
        <family val="2"/>
      </rPr>
      <t xml:space="preserve">Partly met (civil society constituency) </t>
    </r>
    <r>
      <rPr>
        <i/>
        <sz val="11"/>
        <color rgb="FF000000"/>
        <rFont val="Franklin Gothic Book"/>
        <family val="2"/>
      </rPr>
      <t xml:space="preserve">/
</t>
    </r>
    <r>
      <rPr>
        <b/>
        <i/>
        <sz val="11"/>
        <color rgb="FF000000"/>
        <rFont val="Franklin Gothic Book"/>
        <family val="2"/>
      </rPr>
      <t>Fully met (government/industry constituency)</t>
    </r>
  </si>
  <si>
    <r>
      <t xml:space="preserve">Justification:
</t>
    </r>
    <r>
      <rPr>
        <sz val="11"/>
        <color theme="1"/>
        <rFont val="Franklin Gothic Book"/>
        <family val="2"/>
      </rPr>
      <t>Since November 2022, public access to the transparency register in Germany is granted with legitimate interest due to the ECJ ruling. Germany has to abide to the ruling. The D-EITI MSG discussed the ruling and the impact on the transparency register intensively. All constituencies issued statements that are publicly available on the D-EITI website.
The IA has accessed the transparency register and checked the entries for D-EITI compa-nies. The IA has not found any implausibilities.
Although the ECJ ruling affected the access to the transparency register, (beneficial) ownership information is provided through other registers in Germany such as the Commercial Register (Handelsregister) (see statement of the government).
Deviating from the self-assessment of government and the industry constituency (both “fully met”), the civil society argues in the self-assessment for “partly met”. The civil society criticizes that the D-EITI MSG didn’t publish a list of the beneficial owners of the companies par-ticipating in D-EITI reporting within the D-EITI report, in addition to the transparency register. This refers to the time period before the access of the transparency register required a legitimate interest.  
The MSG notes that the requirement 2.5 was validated with satisfactory progress in 2021.</t>
    </r>
  </si>
  <si>
    <t>Government policy on beneficial ownership</t>
  </si>
  <si>
    <t>D-EITI Report, Chapter 3 Legal Framework for the extractive industry -c Where can information about granted licenses be found, ii. Beneficial Ownership (p. 41 ff.).</t>
  </si>
  <si>
    <t xml:space="preserve">See also the reporting portal: https://rohstofftransparenz.de/en/rohstoffgewinnung/wirtschaftlich-berechtigter/ 
Access to the transpareancy register in Germany is currently granted  with legitimate interest due to ECJ ruling.  German national law must be interpreted in conformity with the European Union: https://eur-lex.europa.eu/legal-content/EN/TXT/?qid=1671803449590&amp;uri=CELEX%3A62020CJ0037  
The MSG discussed the requirement in meetings on 06.09.2023 and on 20.09.2023 (see minutes:https://d-eiti.de/mediathek-dokumente/). The industry constituency started an inquiry whether publication of the BO data can be done directly through the companies. Due to legal concerns this is not possible. 
Please see statement of the industry constituency: https://d-eiti.de/wp-content/uploads/2023/09/230907-Stellungnahme-der-Privatwirtschaft-zu-EITI-Standard-2.5_beneficial-ownerswhip-3.2-production-data.docx
Please see  statement of the government constiuency: https://d-eiti.de/Downloads/230905%20Stellungnahme%20zu%202.5%20EITI%20Standard%20beneficial%20ownerswhip_BMWK.docx </t>
  </si>
  <si>
    <t xml:space="preserve">MSG might consider addressing the legal barrier as follows: 1) Explore if the German constitution has a provision that states that natural resources are owned by citizens (which is typical in many constitutions), which would also provide a strong legal basis for exemption. 2) Seek waivers from companies similar to tax waivers. 3)Consider the justification and approach of other European countries that have kept their BO registers open: Estonia, Slovakia, France, Denmark, Bulgaria, Czechia, Slovenia, Latvia, and Poland.   </t>
  </si>
  <si>
    <t>Definition of the term beneficial owner</t>
  </si>
  <si>
    <t>https://www.gesetze-im-internet.de/gwg_2017/inhalts_bersicht.html</t>
  </si>
  <si>
    <t>Laws, regulations or policies on beneficial ownership</t>
  </si>
  <si>
    <t>Data portal also contains an up to date description in English: http://rohstofftransparenz.de/en/rohstoffgewinnung/wirtschaftlich-berechtigter/</t>
  </si>
  <si>
    <t>Is beneficial ownership data requested?</t>
  </si>
  <si>
    <t>Is beneficial ownership data disclosed?</t>
  </si>
  <si>
    <t>www.transparenzregister.de</t>
  </si>
  <si>
    <t>Is beneficial ownership data disclosed by applicants and bidders?</t>
  </si>
  <si>
    <t>All companies that are subject to the German Commercial Code (HBG)  have to report information on beneficial owners</t>
  </si>
  <si>
    <t>MSG assessment of disclosures</t>
  </si>
  <si>
    <t>Quality assurances for data reliability</t>
  </si>
  <si>
    <t>https://rohstofftransparenz.de/rohstoffgewinnung/wirtschaftlich-berechtigter/</t>
  </si>
  <si>
    <t>The Independent Administrator was able to check all entries of the companies participating in the D-EITI in the German transparency register for plausibility. The IA stated on 24 April 2023:  "After reviewing the information [...] and comparing it with public sources accessible to us, we have not identified any implausibilities in the information (as of 21.04.23)."</t>
  </si>
  <si>
    <t>Names of stock exchanges for publicly-listed companies</t>
  </si>
  <si>
    <t>https://www.xetra.com/xetra-de/</t>
  </si>
  <si>
    <t>see #4.1 Reporting entities
The following D-EITI reporting companies are listed at (at least one) stock exchanges:
Lausitz Energie Bergbau AG
RWE Power AG
Südwestdeutsche Salzwerke AG
Wacker Chemie AG
Wintershall DEA AG</t>
  </si>
  <si>
    <t>Is information on legal owners disclosed?</t>
  </si>
  <si>
    <t>https://www.handelsregister.de/rp_web/welcome.xhtml</t>
  </si>
  <si>
    <t>Company register (legal ownership registry)</t>
  </si>
  <si>
    <t>https://www.unternehmensregister.de/ureg/</t>
  </si>
  <si>
    <t>Beneficial ownership registry</t>
  </si>
  <si>
    <t>Requirement 2.6: State participation</t>
  </si>
  <si>
    <t>Objective of Requirement 2.6</t>
  </si>
  <si>
    <t>Progress towards the objective of the requirement, to ensure an effective mechanism for transparency and accountability for well-governed SOEs and state participation more broadly through a public understanding of whether SOEs’ management is undertaken in accordance with the relevant regulatory framework. This information provides the basis for continuous improvements in the SOE’s contribution to the national economy, whether financially, economically or socially.</t>
  </si>
  <si>
    <r>
      <t xml:space="preserve">
</t>
    </r>
    <r>
      <rPr>
        <b/>
        <sz val="11"/>
        <color theme="1"/>
        <rFont val="Franklin Gothic Book"/>
        <family val="2"/>
      </rPr>
      <t>Justification:</t>
    </r>
    <r>
      <rPr>
        <sz val="11"/>
        <color theme="1"/>
        <rFont val="Franklin Gothic Book"/>
        <family val="2"/>
      </rPr>
      <t xml:space="preserve"> While dividends from one company give rise to material revenues on the level of individual payments, the D-EITI MSG does not regard state participation in the extractive sector as material as a whole within the period under review. Südwestdeutsche Salzwerke AG  is the only SOE in the German extractive sector participates in the D-EITI process (see requirement 4.5)</t>
    </r>
  </si>
  <si>
    <t xml:space="preserve">Please provide self-assessment of progress toward the objective.  Choose one of the descriptors. Not Applicable seems correct. </t>
  </si>
  <si>
    <t>Is Requirement 2.6 applicable in the period under review?</t>
  </si>
  <si>
    <t>The D-EITI MSG does not regard state participation in the extractive sector as material as a whole within the period under review.</t>
  </si>
  <si>
    <t>Applicability</t>
  </si>
  <si>
    <t>Does the government report how it participates in the extractive sector?</t>
  </si>
  <si>
    <t>D-EITI report, Annex i.2. State enterprises production entitlement (p. 188),
D-EITI report, Chapter 10 Disclosed payment flows and quality assurance - c. data collection (p. 176 ff.).</t>
  </si>
  <si>
    <t>Within the period under review state holdings in extractive companies play only a  subordinate role in Germany. Of the 43 companies and/or consolidated companies identified, there is 
only one case, Südwestdeutsche Salzwerke AG, in which a government agency is financially involved (see requirement 4.5).
Südwestdeutsche Salzwerke AG participates in the D-EITI process and the payment streams are transparent.</t>
  </si>
  <si>
    <r>
      <t xml:space="preserve">Does the one company have revenues that fall within the materiality threshold? Has the MSG reivewed and discussed applicability of the requirement? Please document if so. </t>
    </r>
    <r>
      <rPr>
        <b/>
        <sz val="11"/>
        <color theme="1"/>
        <rFont val="Franklin Gothic Book"/>
        <family val="2"/>
      </rPr>
      <t xml:space="preserve">Cross reference to answers in 4.5 </t>
    </r>
  </si>
  <si>
    <t>Statutory financial relations</t>
  </si>
  <si>
    <t>Where are the statutory rules and practices regarding SOEs' financial relations with government described?</t>
  </si>
  <si>
    <t>&lt; EITI reporting or systematically disclosed? &gt;</t>
  </si>
  <si>
    <t>Where are the statutory rules and practices regarding SOEs' entitlements to transfers from government described?</t>
  </si>
  <si>
    <t>Where are the statutory rules and practices regarding SOEs' distribution of profits described?</t>
  </si>
  <si>
    <t>Where are the statutory rules and practices regarding SOEs' ability to retain earnings described?</t>
  </si>
  <si>
    <t>Where are the statutory rules and practices regarding SOEs' reinvestments described?</t>
  </si>
  <si>
    <t>Where are the statutory rules and practices regarding SOEs' third-party financing described?</t>
  </si>
  <si>
    <t>Financial relations in practice</t>
  </si>
  <si>
    <t>References to state-owned enterprises portals or company website(s), for example as stated in the Report (Add rows if several SOEs)</t>
  </si>
  <si>
    <t>References to state-owned enterprises or company Audited Financial Statement (Add rows if several SOEs)</t>
  </si>
  <si>
    <t>State ownership</t>
  </si>
  <si>
    <t>Where is information on state and SOE equity in extractive companies publicly disclosed?</t>
  </si>
  <si>
    <t>Where is information on the terms attached to state and SOE equity in extractive companies publicly disclosed?</t>
  </si>
  <si>
    <t>Where is information on state and SOE participating interests in extractive projects publicly disclosed?</t>
  </si>
  <si>
    <t>Where is information on the terms attached to state and SOE participating interests in extractive projects publicly disclosed?</t>
  </si>
  <si>
    <t>Loans and guarantees</t>
  </si>
  <si>
    <t>Where are loans and loan guarantees from the state to extractive companies and projects disclosed?</t>
  </si>
  <si>
    <t>Where are loans and loan guarantees from SOEs to extractive companies and projects disclosed?</t>
  </si>
  <si>
    <t>Corporate governance</t>
  </si>
  <si>
    <t>Where is corporate governance information on SOEs publicly disclosed?</t>
  </si>
  <si>
    <t>Requirement 3.1: Exploration activities</t>
  </si>
  <si>
    <t>Objective of Requirement 3.1</t>
  </si>
  <si>
    <t>Progress towards the objective of the requirement, to ensure public access to an overview of the extractive sector in the country and its potential, including recent, ongoing and planned significant exploration activities.</t>
  </si>
  <si>
    <r>
      <rPr>
        <b/>
        <sz val="11"/>
        <color theme="1"/>
        <rFont val="Franklin Gothic Book"/>
        <family val="2"/>
      </rPr>
      <t>Justification:</t>
    </r>
    <r>
      <rPr>
        <sz val="11"/>
        <color theme="1"/>
        <rFont val="Franklin Gothic Book"/>
        <family val="2"/>
      </rPr>
      <t xml:space="preserve"> The D-EITI MSG provides an overview of key commodities, including their history, economic importance, extraction and uses for each sector within the extractive industries in Germany. In the D-EITI report, the MSG also refers to exploration activities (for example exploration projects to extract lithium in Germany). 
Exploration licesens are systematically disclosed via the license registers of the Federal States.</t>
    </r>
  </si>
  <si>
    <t>Overview of the extractive industries</t>
  </si>
  <si>
    <t xml:space="preserve">D-EITI Report, Chapter 2, The extractive industry in Germany (p. 16ff.) </t>
  </si>
  <si>
    <t>See also reporting portal for an overview of each sector of the extractive industries in Germany: http://rohstofftransparenz.de/en/rohstoffgewinnung/
Exploration licesens are systematically disclosed via the license registers of the Federal States.
see https://rohstofftransparenz.de/download/ under "Daten zu Bergbauberechtigungen" and online licence cadastre of the Federal States</t>
  </si>
  <si>
    <t>Online data portal is also a source of this information. D-EITI has done much work to develop these pages since the last Validation. Good to note the interactive presentation of information offered to stakeholders through the website.  http://rohstofftransparenz.de/en/rohstoffgewinnung/</t>
  </si>
  <si>
    <t>Overview of key companies in the extractive industries</t>
  </si>
  <si>
    <t>D-EITI Report, Chapter 10, Disclosed payment flows and quality assurance - c. Data collection, i .Participating companies and coverage of the sector (p. 176f .)</t>
  </si>
  <si>
    <t>See also an overview of payment streams, which includes an overview of key companies in the extractive industries: https://rohstofftransparenz.de/downloads/2020_Datenmeldung_Unternehmen_Stand%2020230420_neu.xlsx</t>
  </si>
  <si>
    <t>Overview of significant exploration activities</t>
  </si>
  <si>
    <t>D-EITI Report, Chapter 2, The extractive industry in Germany (p. 16ff.); D-EITI Report, Chapter 8  Effects of energy transition and the structural change on the extraction of natural resources in Germany (p. 134)</t>
  </si>
  <si>
    <t>Requirement 3.2: Production data</t>
  </si>
  <si>
    <t>Objective of Requirement 3.2</t>
  </si>
  <si>
    <t>Progress towards the objective of the requirement, to ensure public understanding of extractive commodity(ies) production levels and the valuation of extractive commodity output, as a basis for addressing production-related issues in the extractive industries.</t>
  </si>
  <si>
    <r>
      <rPr>
        <b/>
        <sz val="11"/>
        <color theme="1"/>
        <rFont val="Franklin Gothic Book"/>
        <family val="2"/>
      </rPr>
      <t>Justification:</t>
    </r>
    <r>
      <rPr>
        <sz val="11"/>
        <color theme="1"/>
        <rFont val="Franklin Gothic Book"/>
        <family val="2"/>
      </rPr>
      <t xml:space="preserve"> The D-EITI MSG provides information on extractive commodities production levels and the valuation of extractive commodity output in the D-EITI report as well as on the reporting portal.</t>
    </r>
  </si>
  <si>
    <t>Is Requirement 3.2 applicable in the period under review?</t>
  </si>
  <si>
    <t>(Harmonised System Codes)</t>
  </si>
  <si>
    <t>Disclosure of production volumes</t>
  </si>
  <si>
    <t>systematically disclosed/ EITI reporting</t>
  </si>
  <si>
    <t>https://www-genesis.destatis.de/genesis/online</t>
  </si>
  <si>
    <t>D-EITI Report, Chapter 2, The extractive industry in Germany -b. Natural resource extraction totals (p. 26).</t>
  </si>
  <si>
    <t>See also reporting portal: https://rohstofftransparenz.de/daten/gesamtdeutsche_rohstoffproduktion/
Latest data availble 2021
The D-EITI MSG decided to publish volumes and value disaggregated by Federal State. See statement of the government why further disaggregration in Germany by Federal State is not possible. See statement of the goverment constituency: https://d-eiti.de/wp-content/uploads/2023/09/Stellungnahme-der-Regierung-zu-3.2-EITI-Standard_production.docx 
See statement of industry constituency: https://d-eiti.de/wp-content/uploads/2023/09/230907-Stellungnahme-der-Privatwirtschaft-zu-EITI-Standard-2.5_beneficial-ownerswhip-3.2-production-data.docx</t>
  </si>
  <si>
    <t>See also annual reporting online from  Lower Saxony State Office for Mining, Energy and Geology with oil and gas production volume records going back to 1874 up to 2022. https://www.lbeg.niedersachsen.de/erdoel-erdgas-jahresbericht/jahresbericht-erdoel-und-erdgas-in-der-bundesrepublik-deutschland-936.html</t>
  </si>
  <si>
    <t>Disclosure of production values</t>
  </si>
  <si>
    <t>D-EITI Report, Chapter 2, The extractive industry in Germany -b. Natural resource extraction totals (p. 27).</t>
  </si>
  <si>
    <t>See also reporting portal: https://rohstofftransparenz.de/daten/gesamtdeutsche_rohstoffproduktion/ 
Latest data available 2021</t>
  </si>
  <si>
    <t>Crude oil (2709), volume</t>
  </si>
  <si>
    <t>Sm3</t>
  </si>
  <si>
    <t>German crude oil (Erdöl) production in 2020 was approximately 1.9 million tonnes. As in the case of hard coal, the BGR again used the average 2020 cross-border
prices as a basis for estimating the value of crude oil production at €528 million.</t>
  </si>
  <si>
    <t>Natural gas (2711), volume</t>
  </si>
  <si>
    <t>Sm3 o.e.</t>
  </si>
  <si>
    <t>2020 saw 5.7 billion m³ of natural gas (Erdgas) (incl. petroleum gas) extracted from sites in nine German Federal States. As in the case of crude oil, the BGR again used the average 2020  cross-border prices as a basis for estimating the value of natural gas production at €610 million.</t>
  </si>
  <si>
    <t>Lignite (2702), volume</t>
  </si>
  <si>
    <t>Tonnes</t>
  </si>
  <si>
    <t>At 107.4 million tonnes, lignite (Braunkohle) extraction decreased. According to the estimate of the BGR, this corresponds to a value of €1,545 million.</t>
  </si>
  <si>
    <t xml:space="preserve">EITI report ch.8 includes further analysis of lignite and hard coal in the context of the energy transition. </t>
  </si>
  <si>
    <t>Salt and pure sodium chloride (2501), volume</t>
  </si>
  <si>
    <t>The D-EITI report shows volume and values of different kinds of salt and pure sodium chlorides (Kalisalz, Kali- und Kalisalzprodukte und Steinsalz und Industriesole).</t>
  </si>
  <si>
    <t>35.8 million tonnes of pure sodium clorides were extracted in 2020. However, for pure sodium clorides (Kalisalz) there was no value calculation possible.</t>
  </si>
  <si>
    <t xml:space="preserve">Noted in the 2020 Summary Data File. </t>
  </si>
  <si>
    <t>Two companies in Germany extract potash salt and magnesium salt (Kali- und Kalisalzprodukte). The usable extracted output in 2020 amounted to 6.2 million tonnes in the form of potash and potash salt products (BGR 2020). The BGR calculated that the total quantity of these products has a value of roughly €1,598 million.</t>
  </si>
  <si>
    <t>14.2 million tonnes of industrial brine and evaporated salt were produced in 2020. The BGR calculated the value of the production of rock salt,  industrial brine and evaporated salt (Steinsalz und Industriesole) to be €399 million, based on value information from the Federal Statistical Office.</t>
  </si>
  <si>
    <t>Other clays (2508), volume</t>
  </si>
  <si>
    <t>The extracted output of clay amounted to 13.8 million tonnes in 2020. The BGR calculated the value of clay (Tone (fein- und grobkeramischer Ton)) extracted in Germany in 2020 at €161 million.</t>
  </si>
  <si>
    <t>Kaolin (2507), volume</t>
  </si>
  <si>
    <t>According to the BGR, 0.8 million tonnes of kaolin (Kaolin) worth €58 million was extracted.</t>
  </si>
  <si>
    <t>Quartz (2506), volume</t>
  </si>
  <si>
    <t>In 2020, 9.8 million tonnes of quartz gravel and quartz sands (Quarzkies und -sand) were extracted, valued at €262 million.</t>
  </si>
  <si>
    <t>Natural sands (2505), volume</t>
  </si>
  <si>
    <t>In 2020, 262 million tonnes of gravel and sand (Kies und Sand) were extracted, with a value of €1,956 million.</t>
  </si>
  <si>
    <t>Other (2617), volume</t>
  </si>
  <si>
    <t>In 2020, 223 million tonnes of broken natural stone (Gebrochene Natursteine) with a value of €1,720 million were extracted.</t>
  </si>
  <si>
    <t>Granite (2516), volume</t>
  </si>
  <si>
    <t>In 2020, 0.4 million tonnes of quarried natural stone (Naturwerksteine) were extracted, with an estimated value of €37 million.</t>
  </si>
  <si>
    <t>Limestone (2521), volume</t>
  </si>
  <si>
    <t>55.2 million tonnes of limestone, marlstone and dolomite (Kalk-/Mergel-/Dolomitstein) valued at €813 million were extracted in 2020.</t>
  </si>
  <si>
    <t xml:space="preserve">Requirement 3.3: Export data </t>
  </si>
  <si>
    <t>Objective of Requirement 3.3</t>
  </si>
  <si>
    <t>Progress towards the objective of the requirement, to ensure public understanding of extractive commodity(ies) export levels and the valuation of extractive commodity exports, as a basis for addressing export-related issues in the extractive industries.</t>
  </si>
  <si>
    <r>
      <rPr>
        <b/>
        <sz val="11"/>
        <color theme="1"/>
        <rFont val="Franklin Gothic Book"/>
        <family val="2"/>
      </rPr>
      <t>Justification:</t>
    </r>
    <r>
      <rPr>
        <sz val="11"/>
        <color theme="1"/>
        <rFont val="Franklin Gothic Book"/>
        <family val="2"/>
      </rPr>
      <t xml:space="preserve"> The D-EITI MSG provides information on the volumes and values of exports by following four commodity groups: coal, crude oil and natural gas, quarried natural resources and ores. The data  (including data in more disaggregated form) is available on the reporting portal.</t>
    </r>
  </si>
  <si>
    <t>Is Requirement 3.3 applicable in the period under review?</t>
  </si>
  <si>
    <t xml:space="preserve">*Note: Data on exports in Germany include re-exports. </t>
  </si>
  <si>
    <t>Disclosure of export volumes</t>
  </si>
  <si>
    <t>D-EITI Report, Chapter 5 The economic importance of the extractive industry - d. Contribution to export (p. 73 ff.)</t>
  </si>
  <si>
    <t>The D-EITI MSG provides information on the volumes of exports by following four commodity groups: coal, crude oil and natural gas, quarried natural resources and ores. 
See reporting portal: https://rohstofftransparenz.de/en/exporte/
See also the reporting portal for more disaggregated (by Federal State) and more recent data: https://rohstofftransparenz.de/en/download/
Latest data available 2022</t>
  </si>
  <si>
    <t>Disclosure of export values</t>
  </si>
  <si>
    <t>The D-EITI MSG provides information on the values of exports by following four commodity groups: coal, crude oil and natural gas, quarried natural resources and ores. 
See reporting portal: https://rohstofftransparenz.de/en/exporte/
See also the reporting portal for more disaggregated (by Federal State) and more recent data: https://rohstofftransparenz.de/en/download/
Latest data available 2022</t>
  </si>
  <si>
    <t>In 2020, 0.03 million tonnes of crude oil with a value of €6.99 million were exported.</t>
  </si>
  <si>
    <t xml:space="preserve">In 2020, 47.5 million tonnes of natural gas with a value of €8.426 billion were exported. </t>
  </si>
  <si>
    <t>Coal (2701), volume</t>
  </si>
  <si>
    <t>oz</t>
  </si>
  <si>
    <t>In 2020, 0.5 tonnes of coal with a value of €60.08 million were exported.</t>
  </si>
  <si>
    <t>In 2020, 0.9 million tonnes of lignte with a value of €90.03 million were exported.</t>
  </si>
  <si>
    <t>In 2020, 3.4 million tonnes of salt with a value of €216.4 million were exported.</t>
  </si>
  <si>
    <t>In 2020, 0.9 million tonnes of kaolin (Kaolin und kaolinhaltiger Ton und Lehm) with a value of €57 million were exported.</t>
  </si>
  <si>
    <t>In 2020, 0.4 million tonnes of Quartz (Quarz (ausgenommen natürliche Sande), Quarzite) with a value of €8 million were exported.</t>
  </si>
  <si>
    <t>In 2020, 8.2 million tonnes of natural sands with a value of  €136 million were exported.</t>
  </si>
  <si>
    <t>Requirement 4.1: Comprehensive disclosure of taxes and revenues</t>
  </si>
  <si>
    <t>Objective of Requirement 4.1</t>
  </si>
  <si>
    <t>Progress towards the objective of the requirement, to ensure comprehensive disclosures of company payments and government revenues from oil, gas and mining as the basis for a detailed public understanding of the contribution of the extractive industries to government revenues.</t>
  </si>
  <si>
    <r>
      <rPr>
        <b/>
        <i/>
        <sz val="11"/>
        <color rgb="FF000000"/>
        <rFont val="Franklin Gothic Book"/>
        <family val="2"/>
      </rPr>
      <t>Fully met</t>
    </r>
    <r>
      <rPr>
        <i/>
        <sz val="11"/>
        <color rgb="FF000000"/>
        <rFont val="Franklin Gothic Book"/>
        <family val="2"/>
      </rPr>
      <t xml:space="preserve"> </t>
    </r>
  </si>
  <si>
    <r>
      <rPr>
        <b/>
        <sz val="11"/>
        <color theme="1"/>
        <rFont val="Franklin Gothic Book"/>
        <family val="2"/>
      </rPr>
      <t>Justification:</t>
    </r>
    <r>
      <rPr>
        <sz val="11"/>
        <color theme="1"/>
        <rFont val="Franklin Gothic Book"/>
        <family val="2"/>
      </rPr>
      <t xml:space="preserve"> The D-EITI MSG ensures comprehensive disclosures of company payments and government revenues from the extractive sector. If payments to a government agency in 
material revenue streams exceeded EUR 100,000, they were considered material. The D-EITI Report documents that the selection of material companies follows the Accounting 
Directive, which limits disclosures to "large" companies, for which the criteria are further specified. The D-EITI MSG describes its approach in detail in Chapter 10 - Disclosed payment flows and quality assurance. All as material identified companies participated in the D-EITI reporting. The estimated coverage of all participating companies per relevant sectors ranges from 95.6% (crude oil) to 99.7% (boiled salt).</t>
    </r>
  </si>
  <si>
    <t>Does the government fully disclose extractive sector revenues by revenue stream?</t>
  </si>
  <si>
    <t>D-EITI Report Chapter 10 Disclosed payment flows and quality assurance -c Data collection (p. 176 ff.)</t>
  </si>
  <si>
    <t>See also the reporting portal: https://rohstofftransparenz.de/en/auswahl-der-zahlungsstroeme/
https://rohstofftransparenz.de/en/verfahren-zur-qualitaetssicherung/
https://rohstofftransparenz.de/downloads/2020_Datenmeldung_Unternehmen_Stand%2020230420_neu.xlsx
Mine site and extraction royalties are systematically disclosed via the budget plans of the Federal States.
See also requirement 4.9</t>
  </si>
  <si>
    <t>Are MSG decisions on the materiality threshold for revenue streams publicly available?</t>
  </si>
  <si>
    <t>D-EITI Report Chapter 10 Disclosed payment flows and quality assurance - a. Which payment flows are reported? v. Materiality of payments (p. 154 ff.)</t>
  </si>
  <si>
    <t>Are MSG decisions on materiality thresholds for companies publicly available?</t>
  </si>
  <si>
    <t>D-EITI Report Chapter 10 Disclosed payment flows and quality assurance - a. Which payment flows are reported? ii. Selection of companies (p. 147 ff.)</t>
  </si>
  <si>
    <t>All decisions of the MSG are also available here: https://d-eiti.de/wp-content/uploads/2023/07/2023_07_Beschluesse-der-MSG-1-2.xlsx</t>
  </si>
  <si>
    <t>Are the revenue streams considered material are publicly listed and described?</t>
  </si>
  <si>
    <t>Have the revenue streams listed in Requirement 4.1.c been considered? Where the MSG has agreed to exclude certain revenue streams from the scope of EITI disclosures, are the rationale for their exclusion, and their values, clearly documented?</t>
  </si>
  <si>
    <t>Has the MSG identified the companies making material payments?</t>
  </si>
  <si>
    <t>D-EITI Report, Chapter 10, Disclosed payment flows and quality assurance - b. Procedure for quality assurance, iii. identification of companies (p. 155 ff.)</t>
  </si>
  <si>
    <t>Have all material companies fully reported all payments in accordance with the materiality definition?</t>
  </si>
  <si>
    <t>D-EITI Report, Chapter 10, Disclosed payment flows and quality assurance - c Data collection, i. Participating companies and coverage of sectors (p. 176 ff.)</t>
  </si>
  <si>
    <t>Has the MSG identified the government entities receiving material revenues?</t>
  </si>
  <si>
    <t>D-EITI Report Chapter 10, Disclosed payment flows and quality assurance - b. Procedure for quality assurance, iv. identification of government agencies (p. 156 ff.)</t>
  </si>
  <si>
    <t>Have all material government entities fully reported all receipts in accordance with the materiality definition?</t>
  </si>
  <si>
    <t>D-EITI Report, Chapter 10, Disclosed payment flows and quality assurance - c Data collection (p. 176 ff.)</t>
  </si>
  <si>
    <t>Has the government fully reported all revenues, including any revenues below the materiality thresholds? Note: for revenues related to revenue streams below the materiality threshold, this information can be provided in aggregate, if accompanied by an explanation of which precise revenue streams are included in the aggregate.</t>
  </si>
  <si>
    <t>D-EITI Report, Chapter 10, Disclosed payment flows and quality assurance (p. 146 ff.)</t>
  </si>
  <si>
    <t xml:space="preserve">In the fifth D-EITI report, trade tax payments are reported below the materiality threshold.
</t>
  </si>
  <si>
    <t>Where companies or government entities paying or receiving material revenues have not submitted reporting templates, or have not fully disclosed all the payments and revenues, have public disclosures documented these issues and included an assessment of the impact on the comprehensiveness of the report?</t>
  </si>
  <si>
    <t>Not applicable since all companies paying material revenues have submitted reporting templates, see also D-EITI report, table 13 - Coverage of sectors p. 180</t>
  </si>
  <si>
    <t>Reconciliation coverage</t>
  </si>
  <si>
    <t>see #4.1 - Government, comment 3 for explanation on reconciliation rate</t>
  </si>
  <si>
    <t>Comment 3 explains reconciliation coverage.</t>
  </si>
  <si>
    <t>Have the companies making material payments to government publicly disclosed their audited financial statements, or the main items (i.e. balance sheet, profit/loss statement, cash flows) where financial statements are not available?</t>
  </si>
  <si>
    <t>https://www.bundesanzeiger.de/pub/de/start?0</t>
  </si>
  <si>
    <t>D-EITI Report, Chapter 10, Disclosed payment flows and quality assurance b. Procedure for quality assurance, ix Quality of data provided by companies (p. 158 ff.)</t>
  </si>
  <si>
    <r>
      <t xml:space="preserve">There are three types of reports: audited financial statements, payment reports, and CBCR. 
Companies of a certain size in Germany are required to publish their payment reports (Zahlungsberichte) and their audited financial statement. All companies that have been identified for the D-EITI reports to transfer material payments do publish their payment reports - the one company below the mandatory threshold to publish its reports does so voluntarily (Dyckerhoff). They are accessible here: www.bundesanzeiger.de
Country-by-Country-Reports (CbCR) are prepared as required by the EU Directives 2015/2376, as of 8 December 2015, and 2016/881 as of 25 May 2016. Country-by-country reports are exchanged with third parties on the basis of the Multilateral Competent Authority Agreement on the Exchange of Country-by-Country Reports (CbC MCAA) signed on 27 January 2016, which was put into national law by ratifying the “Act on the Multilateral Agreement of 27 January 2016 between the competent authorities on the exchange of country-by-country reports of 19 October 2016” (BGBl. I page 1178). They had not been made public in Germany until now.
Via the implementation law of June 19, 2023 (Federal Law 2023 I No. 154 of June 21, 2023), the fourth section of the third book of the HGB was supplemented by a new subsection, in which the obligations to create (§§ 342b to 342f HGB) and for disclosure (§ 342m HGB) CbCR has been defined. 
Sanction for non-compliance with the EU Public CbCR are also defined (§§ 342o to 342p HGB). For sensitive information, the disclosure in the EU Public CbCR can be postponed by up to four years (§ 342k HGB). The EU Public CbCR is required for all “big” companies covering the year 2025 onwards.
</t>
    </r>
    <r>
      <rPr>
        <sz val="11"/>
        <rFont val="Franklin Gothic Book"/>
        <family val="2"/>
      </rPr>
      <t>For the period under review the IA prepared an overview with all payment reports. This overview is presented to the MSG and can be accessed via the internal area of the D-EITI Website: https://d-eiti.de/Downloads/Uebersicht_gesetzliche_Zahlungsberichte_fuer_2016-2020%20%281%29.xlsx</t>
    </r>
  </si>
  <si>
    <t>Does the Federal Gazette contain the company Payments to Government  reports (also called country by country reports)? Does the IA and/or MSG have a process for checking that material companies that are required to submit Payments to Government reports actually did so during the period under review?</t>
  </si>
  <si>
    <t xml:space="preserve">#4.1 (Reporting entities) covers lists reporting entities (Government agencies, companies and projects) and related information. </t>
  </si>
  <si>
    <r>
      <t>1.Please begin  with the first box (</t>
    </r>
    <r>
      <rPr>
        <b/>
        <i/>
        <sz val="11"/>
        <color theme="1"/>
        <rFont val="Franklin Gothic Book"/>
        <family val="2"/>
      </rPr>
      <t>Reporting government entities list</t>
    </r>
    <r>
      <rPr>
        <i/>
        <sz val="11"/>
        <color theme="1"/>
        <rFont val="Franklin Gothic Book"/>
        <family val="2"/>
      </rPr>
      <t>), with the name of each government reporting agency</t>
    </r>
  </si>
  <si>
    <r>
      <t xml:space="preserve">2.Fill the </t>
    </r>
    <r>
      <rPr>
        <b/>
        <i/>
        <sz val="11"/>
        <color theme="1"/>
        <rFont val="Franklin Gothic Book"/>
        <family val="2"/>
      </rPr>
      <t>Company ID</t>
    </r>
    <r>
      <rPr>
        <i/>
        <sz val="11"/>
        <color theme="1"/>
        <rFont val="Franklin Gothic Book"/>
        <family val="2"/>
      </rPr>
      <t xml:space="preserve"> row. Guidance will be provided in yellow boxes once the cell is highlighted.</t>
    </r>
  </si>
  <si>
    <t>3.Fill the Reporting Companies' list, beginning with first column "Full Company name". Please fill out as directed, completing every column for each row before beginning the next.</t>
  </si>
  <si>
    <r>
      <t xml:space="preserve">4.Fill the </t>
    </r>
    <r>
      <rPr>
        <b/>
        <i/>
        <sz val="11"/>
        <color theme="1"/>
        <rFont val="Franklin Gothic Book"/>
        <family val="2"/>
      </rPr>
      <t xml:space="preserve">Reporting projects' list, </t>
    </r>
    <r>
      <rPr>
        <i/>
        <sz val="11"/>
        <color theme="1"/>
        <rFont val="Franklin Gothic Book"/>
        <family val="2"/>
      </rPr>
      <t>beginning with first column "Full project name"</t>
    </r>
  </si>
  <si>
    <t>#4.1 Reporting entities</t>
  </si>
  <si>
    <t>Please provide a list of all reporting entities, alongside relevant information</t>
  </si>
  <si>
    <t>Reporting government entities list</t>
  </si>
  <si>
    <t>Full name of agency</t>
  </si>
  <si>
    <t>Agency type</t>
  </si>
  <si>
    <t>ID number (if applicable)</t>
  </si>
  <si>
    <t>Submitted reporting templates?</t>
  </si>
  <si>
    <t>Adhered to MSG's quality assurances?</t>
  </si>
  <si>
    <t>Total reported</t>
  </si>
  <si>
    <t>Spalte1</t>
  </si>
  <si>
    <t>Tax Offices (Level of state government ("Bundesländer")</t>
  </si>
  <si>
    <t>Local government</t>
  </si>
  <si>
    <t>Mining Authorities (Level of state government ("Bundesländer")</t>
  </si>
  <si>
    <t>State government</t>
  </si>
  <si>
    <t>Municipalities (Level of local government)</t>
  </si>
  <si>
    <t>Government Agencies (Level of local government)</t>
  </si>
  <si>
    <t>Reporting companies' list</t>
  </si>
  <si>
    <t>Company ID references</t>
  </si>
  <si>
    <t>Handelsregisternummer</t>
  </si>
  <si>
    <t>responsible Amtsgericht/ Registergericht</t>
  </si>
  <si>
    <t>https://www.online-handelsregister.de/</t>
  </si>
  <si>
    <t>Full company name</t>
  </si>
  <si>
    <t>Company type</t>
  </si>
  <si>
    <t>Company ID number</t>
  </si>
  <si>
    <t>Sector</t>
  </si>
  <si>
    <t>Commodities (comma-separated)</t>
  </si>
  <si>
    <t xml:space="preserve">Stock exchange listing or company website </t>
  </si>
  <si>
    <t>Audited financial statement (or balance sheet, cash flows, profit/loss statement if unavailable)</t>
  </si>
  <si>
    <t>Payments to Governments Report</t>
  </si>
  <si>
    <t>BEB Erdgas und Erdöl GmbH &amp; Co. KG</t>
  </si>
  <si>
    <t>Private</t>
  </si>
  <si>
    <t>HRA 202415</t>
  </si>
  <si>
    <t>Crude oil and natural gas</t>
  </si>
  <si>
    <t>Oil, Gas, Condensates</t>
  </si>
  <si>
    <t>http://www.beb.de/default.html</t>
  </si>
  <si>
    <t>https://www.bundesanzeiger.de/pub/de/start?13</t>
  </si>
  <si>
    <t>Dyckerhoff-Gruppe</t>
  </si>
  <si>
    <t>HRB 27594</t>
  </si>
  <si>
    <t>Quarried natural resources</t>
  </si>
  <si>
    <t>https://www.dyckerhoff.com/</t>
  </si>
  <si>
    <t>ExxonMobil Central Europe Holding GmbH</t>
  </si>
  <si>
    <t>HRB 73169</t>
  </si>
  <si>
    <t xml:space="preserve">Crude oil and natural gas </t>
  </si>
  <si>
    <t>https://corporate.exxonmobil.de/</t>
  </si>
  <si>
    <t>Heidelberger Sand und Kies GmbH</t>
  </si>
  <si>
    <t>HRB 330082</t>
  </si>
  <si>
    <t>https://www.heidelbergcement.de/de</t>
  </si>
  <si>
    <t>Holcim (Deutschland) GmbH</t>
  </si>
  <si>
    <t>HRB 139 449</t>
  </si>
  <si>
    <t>https://www.holcim.de/de</t>
  </si>
  <si>
    <t>Hülskens Holding GmbH &amp; Co. KG</t>
  </si>
  <si>
    <t>HRB 10881</t>
  </si>
  <si>
    <t>https://huelskens.de/de/startseite.html</t>
  </si>
  <si>
    <t>JTSD-Braunkohlebergbau GmbH / MIBRAG</t>
  </si>
  <si>
    <t>HRB 9374</t>
  </si>
  <si>
    <t>Lignite</t>
  </si>
  <si>
    <t>https://www.mibrag.de/</t>
  </si>
  <si>
    <t>K+S Minerals and Agriculture GmbH</t>
  </si>
  <si>
    <t>HRB 7452</t>
  </si>
  <si>
    <t>Potash and salts</t>
  </si>
  <si>
    <t>https://www.kpluss.com/de-de/</t>
  </si>
  <si>
    <t>LEAG Lausitzer Energie Bergbau AG</t>
  </si>
  <si>
    <t>HRB 3326</t>
  </si>
  <si>
    <t>https://www.leag.de/de/</t>
  </si>
  <si>
    <t>Neptune Energy Deutschland GmbH
(former: Engie E&amp;P Holding Germany GmbH)</t>
  </si>
  <si>
    <t xml:space="preserve">HRB 100364 </t>
  </si>
  <si>
    <t>https://www.neptuneenergy.de/</t>
  </si>
  <si>
    <t>Quarzwerke GmbH</t>
  </si>
  <si>
    <t>HRB 42138</t>
  </si>
  <si>
    <t>https://www.quarzwerke.com/</t>
  </si>
  <si>
    <t>RWE-Gruppe / RWE Power AG</t>
  </si>
  <si>
    <t>HRB 17420</t>
  </si>
  <si>
    <t>https://www.rwe.com/</t>
  </si>
  <si>
    <t>RWE-Gruppe / Rheinische Baustoffwerke GmbH</t>
  </si>
  <si>
    <t>HRB 41027</t>
  </si>
  <si>
    <t>https://www.rwe.com/investor-relations/corporate-governance/zahlungsberichte</t>
  </si>
  <si>
    <t>Sibelco Gruppe</t>
  </si>
  <si>
    <t xml:space="preserve">HRB 1581 </t>
  </si>
  <si>
    <t>https://www.sibelco.com/</t>
  </si>
  <si>
    <t>Südwestdeutsche Salzwerke AG</t>
  </si>
  <si>
    <t xml:space="preserve">State-owned enterprises &amp; public corporations </t>
  </si>
  <si>
    <t>HRB 100644</t>
  </si>
  <si>
    <t>https://www.salzwerke.de/de/startseite.html</t>
  </si>
  <si>
    <t>Vermilion Energy Germany GmbH &amp; Co. KG</t>
  </si>
  <si>
    <t>HRA 2868</t>
  </si>
  <si>
    <t>http://www.vermilionenergy.de/</t>
  </si>
  <si>
    <t>Wacker Chemie AG</t>
  </si>
  <si>
    <t>HRB 159705</t>
  </si>
  <si>
    <t>https://www.wacker.com/cms/de-de/home/home.html</t>
  </si>
  <si>
    <t>Wintershall DEA AG</t>
  </si>
  <si>
    <t>HRB 209823</t>
  </si>
  <si>
    <t>https://wintershalldea.de/de</t>
  </si>
  <si>
    <t>Add new rows as necessary, right click the row number to the left and select "Insert"</t>
  </si>
  <si>
    <t>&lt;Use Legal Entity Identifier if available&gt;</t>
  </si>
  <si>
    <t>&lt;URL&gt;</t>
  </si>
  <si>
    <t>&lt; Yes / No / Partially &gt;</t>
  </si>
  <si>
    <t>Reporting projects' list</t>
  </si>
  <si>
    <t>Full project name</t>
  </si>
  <si>
    <t>Legal agreement reference number(s): contract, licence, lease, concession, …</t>
  </si>
  <si>
    <t>Affiliated companies, start with Operator</t>
  </si>
  <si>
    <t>Commodities (one commodity/row)</t>
  </si>
  <si>
    <t>Status</t>
  </si>
  <si>
    <t>Production (volume)</t>
  </si>
  <si>
    <t>Unit</t>
  </si>
  <si>
    <t>Production (value)</t>
  </si>
  <si>
    <t>Currency</t>
  </si>
  <si>
    <t>Landesamt für Bergbau, Energie und Geologie (LBEG) Hannover, Lower Saxony</t>
  </si>
  <si>
    <t>Production</t>
  </si>
  <si>
    <t>Regierung von Oberbayern, Bergamt Südbayern, München, Bavaria</t>
  </si>
  <si>
    <t>Berzirksregierung Arnsberg, Arnsberg, North Rhine-Westphalia</t>
  </si>
  <si>
    <t>Forstamt Pfälzer Rheinauen, Bellheim, Rhineland Palatine</t>
  </si>
  <si>
    <t>Regierungspräsidium Darmstadt, Wiesbaden, Hesse</t>
  </si>
  <si>
    <t>Landesamt für Geologie und Bergwesen Sachsen-Anhalt, Halle, Saxony Anhalt</t>
  </si>
  <si>
    <t>Neptune Energy Deutschland GmbH</t>
  </si>
  <si>
    <t>Landesamt für Bergbau, Energie und Geologie (LBEG) Hannover für Freie und Hansestadt Hamburg, Hamburg</t>
  </si>
  <si>
    <t>Landesamt für Geologie und Bergbau, Mainz-Hechtsheim, Rhineland Palatinate</t>
  </si>
  <si>
    <t>Vermillion Energy Germany GmbH &amp; Co. KG</t>
  </si>
  <si>
    <t>Landesamt für Geologie, Rohstoffe und Bergbau im Regierungspräsidium Freiburg, Baden Wurttemberg</t>
  </si>
  <si>
    <t>Wintershall Dea AG</t>
  </si>
  <si>
    <t>Landesamt für Bergbau, Energie und Geologie (LBEG) Hannover für Finanzverwaltung Schleswig Holstein, Schleswig Holstein</t>
  </si>
  <si>
    <r>
      <t xml:space="preserve">Address: </t>
    </r>
    <r>
      <rPr>
        <b/>
        <sz val="11"/>
        <color rgb="FF165B89"/>
        <rFont val="Franklin Gothic Book"/>
        <family val="2"/>
      </rPr>
      <t>Rådhusgata 26, 0151 Oslo, Norway</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t>
    </r>
    <r>
      <rPr>
        <b/>
        <sz val="11"/>
        <color rgb="FF165B89"/>
        <rFont val="Franklin Gothic Book"/>
        <family val="2"/>
      </rPr>
      <t>Postboks 340 Sentrum, 0101 Oslo, Norway</t>
    </r>
  </si>
  <si>
    <t>Summary data template</t>
  </si>
  <si>
    <t>#4.1 (Government revenues)  contains comprehensive data on government revenues per revenue stream, according to GFSM classification.</t>
  </si>
  <si>
    <r>
      <t xml:space="preserve">1. Enter the name of all government </t>
    </r>
    <r>
      <rPr>
        <b/>
        <i/>
        <sz val="11"/>
        <color theme="1"/>
        <rFont val="Franklin Gothic Book"/>
        <family val="2"/>
      </rPr>
      <t>Revenue streams</t>
    </r>
    <r>
      <rPr>
        <i/>
        <sz val="11"/>
        <color theme="1"/>
        <rFont val="Franklin Gothic Book"/>
        <family val="2"/>
      </rPr>
      <t xml:space="preserve"> for the extractive sectors, including revenues that fall below agreed materiality thresholds (one row should be used for each individual revenue stream and individual government entity)</t>
    </r>
  </si>
  <si>
    <r>
      <t xml:space="preserve">2. Enter the name of the </t>
    </r>
    <r>
      <rPr>
        <b/>
        <i/>
        <sz val="11"/>
        <rFont val="Franklin Gothic Book"/>
        <family val="2"/>
      </rPr>
      <t>receiving Government entity</t>
    </r>
    <r>
      <rPr>
        <i/>
        <sz val="11"/>
        <rFont val="Franklin Gothic Book"/>
        <family val="2"/>
      </rPr>
      <t>.</t>
    </r>
  </si>
  <si>
    <r>
      <t xml:space="preserve">3.Choose the </t>
    </r>
    <r>
      <rPr>
        <b/>
        <i/>
        <sz val="11"/>
        <rFont val="Franklin Gothic Book"/>
        <family val="2"/>
      </rPr>
      <t>Sector</t>
    </r>
    <r>
      <rPr>
        <i/>
        <sz val="11"/>
        <rFont val="Franklin Gothic Book"/>
        <family val="2"/>
      </rPr>
      <t xml:space="preserve"> and the </t>
    </r>
    <r>
      <rPr>
        <b/>
        <i/>
        <sz val="11"/>
        <rFont val="Franklin Gothic Book"/>
        <family val="2"/>
      </rPr>
      <t>GFS Classification</t>
    </r>
    <r>
      <rPr>
        <i/>
        <sz val="11"/>
        <rFont val="Franklin Gothic Book"/>
        <family val="2"/>
      </rPr>
      <t xml:space="preserve"> this revenue applies to. Use the guidance provided in the </t>
    </r>
    <r>
      <rPr>
        <i/>
        <u/>
        <sz val="11"/>
        <rFont val="Franklin Gothic Book"/>
        <family val="2"/>
      </rPr>
      <t>GFS Framework</t>
    </r>
    <r>
      <rPr>
        <b/>
        <i/>
        <u/>
        <sz val="11"/>
        <rFont val="Franklin Gothic Book"/>
        <family val="2"/>
      </rPr>
      <t xml:space="preserve"> </t>
    </r>
    <r>
      <rPr>
        <i/>
        <u/>
        <sz val="11"/>
        <rFont val="Franklin Gothic Book"/>
        <family val="2"/>
      </rPr>
      <t xml:space="preserve">for EITI reporting. </t>
    </r>
    <r>
      <rPr>
        <sz val="11"/>
        <rFont val="Franklin Gothic Book"/>
        <family val="2"/>
      </rPr>
      <t>If a revenue stream cannot be disaggregated by sector, chose "Other".</t>
    </r>
  </si>
  <si>
    <r>
      <t xml:space="preserve">4. In the </t>
    </r>
    <r>
      <rPr>
        <b/>
        <i/>
        <sz val="11"/>
        <rFont val="Franklin Gothic Book"/>
        <family val="2"/>
      </rPr>
      <t xml:space="preserve">Revenue value </t>
    </r>
    <r>
      <rPr>
        <i/>
        <sz val="11"/>
        <rFont val="Franklin Gothic Book"/>
        <family val="2"/>
      </rPr>
      <t>column, enter total figure of each revenue stream as disclosed by government, including revenues that were not reconciled.</t>
    </r>
  </si>
  <si>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</si>
  <si>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5. If there are any payments which are in the EITI Report, but cannot be matched with the GFS categories, please list them in the box below called "Additional information".</t>
  </si>
  <si>
    <t>Total government revenues from extractive sector (using GFS)</t>
  </si>
  <si>
    <t>GFS Framework for EITI Reporting</t>
  </si>
  <si>
    <r>
      <t>EITI Requirement 5.1.b</t>
    </r>
    <r>
      <rPr>
        <i/>
        <sz val="11"/>
        <rFont val="Franklin Gothic Book"/>
        <family val="2"/>
      </rPr>
      <t>: Revenue classification</t>
    </r>
  </si>
  <si>
    <r>
      <t>EITI Requirement 4.1.d</t>
    </r>
    <r>
      <rPr>
        <b/>
        <i/>
        <sz val="11"/>
        <rFont val="Franklin Gothic Book"/>
        <family val="2"/>
      </rPr>
      <t>: Full government disclosure</t>
    </r>
  </si>
  <si>
    <t>GFS Level 1</t>
  </si>
  <si>
    <t>GFS Level 2</t>
  </si>
  <si>
    <t>GFS Level 3</t>
  </si>
  <si>
    <t>GFS Level 4</t>
  </si>
  <si>
    <t>GFS Classification</t>
  </si>
  <si>
    <t>Revenue stream name</t>
  </si>
  <si>
    <t>Government entity</t>
  </si>
  <si>
    <t>Revenue value</t>
  </si>
  <si>
    <t>What is GFS?</t>
  </si>
  <si>
    <t>Extraordinary taxes on income, profits and capital gains (1112E2)</t>
  </si>
  <si>
    <t>Trade Tax</t>
  </si>
  <si>
    <r>
      <t>GFS, or Government Finance Statistics, is an international framework for categorising revenue streams so they are comparable across countries and time-periods. See full framework example below. The framework used below has been develo</t>
    </r>
    <r>
      <rPr>
        <i/>
        <sz val="11"/>
        <color rgb="FFFF0000"/>
        <rFont val="Franklin Gothic Book"/>
        <family val="2"/>
      </rPr>
      <t>p</t>
    </r>
    <r>
      <rPr>
        <i/>
        <sz val="11"/>
        <color theme="1"/>
        <rFont val="Franklin Gothic Book"/>
        <family val="2"/>
      </rPr>
      <t>ed by the IMF and EITI International Secretariat.
The letter E in the GFS codes means that these are codes only used for revenues from extractives companies. The digits to the right were specifically designed for extractive sector companies.</t>
    </r>
  </si>
  <si>
    <t>Royalties (1415E1)</t>
  </si>
  <si>
    <t>Mining</t>
  </si>
  <si>
    <t>Mining and Extraction Royalties</t>
  </si>
  <si>
    <t>Mining Authorities (Level of state government ("Länder"))</t>
  </si>
  <si>
    <t>Ordinary taxes on income, profits and capital gains (1112E1)</t>
  </si>
  <si>
    <t>Corporation Tax</t>
  </si>
  <si>
    <t>Tax Offices (Level of state government ("Länder"))</t>
  </si>
  <si>
    <t>Other rent payments (1415E5)</t>
  </si>
  <si>
    <t>Lease Payments</t>
  </si>
  <si>
    <t>Compulsory transfers to government (infrastructure and other) (1415E4)</t>
  </si>
  <si>
    <t>Payments to Improve the Infrastructure</t>
  </si>
  <si>
    <t>&lt; number &gt;</t>
  </si>
  <si>
    <t>&lt; XXX &gt;</t>
  </si>
  <si>
    <t>Total in EUR</t>
  </si>
  <si>
    <t>Additional information</t>
  </si>
  <si>
    <t>Any additional information that is not eligible for inclusion in the table above, please include below as comments.</t>
  </si>
  <si>
    <t>Comment 1</t>
  </si>
  <si>
    <t>Please include comments here. PAYE and withholding taxes are not paid on behalf of companies and should therefore be excluded</t>
  </si>
  <si>
    <t>Comment 2</t>
  </si>
  <si>
    <t>Insert additional rows as needed. E.g., the below table covers the excluded revenues - not applicable in Germany</t>
  </si>
  <si>
    <t>PAYE</t>
  </si>
  <si>
    <t>Revenue authority</t>
  </si>
  <si>
    <t>USD</t>
  </si>
  <si>
    <t>Withholding tax</t>
  </si>
  <si>
    <t>Total</t>
  </si>
  <si>
    <t>Comment 3</t>
  </si>
  <si>
    <t xml:space="preserve">
The total amount in the Part 4 and 5 are identical, because it was chosen to introduce payments reported by companies into Part 4 due to the following explanation: The government disclosure in Germany builds upon the statistical codes (NACE) of the core economic activity. Mixed companies with minor extractive activities might not be included in this statistic – but do report under EITI because they regard themselves as “extractive companies”.This could cause numbers for total government revenues that are even smaller than payments reported by companies and would lead otherwise to a coverage exceeding 100%.</t>
  </si>
  <si>
    <t>Comment 4</t>
  </si>
  <si>
    <t>In Germany corporation taxes are collected by the tax offices of the Federal States.   The revenue is shared by the Federal Government and the Federal States</t>
  </si>
  <si>
    <t>Comment 5</t>
  </si>
  <si>
    <t>Please include comments here.</t>
  </si>
  <si>
    <r>
      <rPr>
        <b/>
        <sz val="11"/>
        <color rgb="FF000000"/>
        <rFont val="Franklin Gothic Book"/>
        <family val="2"/>
      </rPr>
      <t xml:space="preserve">#4.1 (Company data)  </t>
    </r>
    <r>
      <rPr>
        <sz val="11"/>
        <color rgb="FF000000"/>
        <rFont val="Franklin Gothic Book"/>
        <family val="2"/>
      </rPr>
      <t xml:space="preserve">contains company- and project-level data per revenue stream. </t>
    </r>
  </si>
  <si>
    <t>How to fill this sheet:</t>
  </si>
  <si>
    <r>
      <t>1. Enter</t>
    </r>
    <r>
      <rPr>
        <b/>
        <i/>
        <sz val="11"/>
        <color theme="1"/>
        <rFont val="Franklin Gothic Book"/>
        <family val="2"/>
      </rPr>
      <t xml:space="preserve"> company</t>
    </r>
    <r>
      <rPr>
        <i/>
        <sz val="11"/>
        <color theme="1"/>
        <rFont val="Franklin Gothic Book"/>
        <family val="2"/>
      </rPr>
      <t xml:space="preserve"> name from drop-down menu</t>
    </r>
  </si>
  <si>
    <r>
      <t xml:space="preserve">2. Enter </t>
    </r>
    <r>
      <rPr>
        <b/>
        <i/>
        <sz val="11"/>
        <color theme="1"/>
        <rFont val="Franklin Gothic Book"/>
        <family val="2"/>
      </rPr>
      <t>government collecting entity</t>
    </r>
    <r>
      <rPr>
        <i/>
        <sz val="11"/>
        <color theme="1"/>
        <rFont val="Franklin Gothic Book"/>
        <family val="2"/>
      </rPr>
      <t xml:space="preserve"> and </t>
    </r>
    <r>
      <rPr>
        <b/>
        <i/>
        <sz val="11"/>
        <color theme="1"/>
        <rFont val="Franklin Gothic Book"/>
        <family val="2"/>
      </rPr>
      <t>payment name</t>
    </r>
    <r>
      <rPr>
        <i/>
        <sz val="11"/>
        <color theme="1"/>
        <rFont val="Franklin Gothic Book"/>
        <family val="2"/>
      </rPr>
      <t xml:space="preserve"> from drop-down menu</t>
    </r>
  </si>
  <si>
    <r>
      <t xml:space="preserve">3. Indicate whether the payment stream is (i) </t>
    </r>
    <r>
      <rPr>
        <b/>
        <i/>
        <sz val="11"/>
        <color theme="1"/>
        <rFont val="Franklin Gothic Book"/>
        <family val="2"/>
      </rPr>
      <t>levied on project</t>
    </r>
    <r>
      <rPr>
        <i/>
        <sz val="11"/>
        <color theme="1"/>
        <rFont val="Franklin Gothic Book"/>
        <family val="2"/>
      </rPr>
      <t xml:space="preserve"> and (ii) </t>
    </r>
    <r>
      <rPr>
        <b/>
        <i/>
        <sz val="11"/>
        <color theme="1"/>
        <rFont val="Franklin Gothic Book"/>
        <family val="2"/>
      </rPr>
      <t>reported by project</t>
    </r>
  </si>
  <si>
    <r>
      <t xml:space="preserve">4. Enter project information: </t>
    </r>
    <r>
      <rPr>
        <b/>
        <i/>
        <sz val="11"/>
        <color theme="1"/>
        <rFont val="Franklin Gothic Book"/>
        <family val="2"/>
      </rPr>
      <t>project name</t>
    </r>
    <r>
      <rPr>
        <i/>
        <sz val="11"/>
        <color theme="1"/>
        <rFont val="Franklin Gothic Book"/>
        <family val="2"/>
      </rPr>
      <t xml:space="preserve">, and </t>
    </r>
    <r>
      <rPr>
        <b/>
        <i/>
        <sz val="11"/>
        <color theme="1"/>
        <rFont val="Franklin Gothic Book"/>
        <family val="2"/>
      </rPr>
      <t>reporting currency</t>
    </r>
  </si>
  <si>
    <r>
      <t xml:space="preserve">5. Enter </t>
    </r>
    <r>
      <rPr>
        <b/>
        <i/>
        <sz val="11"/>
        <color theme="1"/>
        <rFont val="Franklin Gothic Book"/>
        <family val="2"/>
      </rPr>
      <t>revenue value</t>
    </r>
    <r>
      <rPr>
        <i/>
        <sz val="11"/>
        <color theme="1"/>
        <rFont val="Franklin Gothic Book"/>
        <family val="2"/>
      </rPr>
      <t xml:space="preserve">, </t>
    </r>
    <r>
      <rPr>
        <i/>
        <u/>
        <sz val="11"/>
        <color theme="1"/>
        <rFont val="Franklin Gothic Book"/>
        <family val="2"/>
      </rPr>
      <t>as disclosed by government</t>
    </r>
    <r>
      <rPr>
        <i/>
        <sz val="11"/>
        <color theme="1"/>
        <rFont val="Franklin Gothic Book"/>
        <family val="2"/>
      </rPr>
      <t xml:space="preserve"> and any </t>
    </r>
    <r>
      <rPr>
        <b/>
        <i/>
        <sz val="11"/>
        <color theme="1"/>
        <rFont val="Franklin Gothic Book"/>
        <family val="2"/>
      </rPr>
      <t>comments</t>
    </r>
    <r>
      <rPr>
        <i/>
        <sz val="11"/>
        <color theme="1"/>
        <rFont val="Franklin Gothic Book"/>
        <family val="2"/>
      </rPr>
      <t xml:space="preserve"> that may be applicable</t>
    </r>
  </si>
  <si>
    <t>Government revenues by company and project</t>
  </si>
  <si>
    <r>
      <t>EITI Requirement 4.1.c</t>
    </r>
    <r>
      <rPr>
        <b/>
        <i/>
        <sz val="11"/>
        <rFont val="Franklin Gothic Book"/>
        <family val="2"/>
      </rPr>
      <t xml:space="preserve">: Company payments ;  </t>
    </r>
    <r>
      <rPr>
        <b/>
        <i/>
        <u/>
        <sz val="11"/>
        <color rgb="FF0076AF"/>
        <rFont val="Franklin Gothic Book"/>
        <family val="2"/>
      </rPr>
      <t>EITI Requirement 4.7</t>
    </r>
    <r>
      <rPr>
        <b/>
        <i/>
        <sz val="11"/>
        <rFont val="Franklin Gothic Book"/>
        <family val="2"/>
      </rPr>
      <t>: Project-level reporting</t>
    </r>
  </si>
  <si>
    <t>Company</t>
  </si>
  <si>
    <t>Levied on project (Y/N)</t>
  </si>
  <si>
    <t>Reported by project (Y/N)</t>
  </si>
  <si>
    <t>Project name</t>
  </si>
  <si>
    <t>Reporting currency</t>
  </si>
  <si>
    <t>Payment made in-kind (Y/N)</t>
  </si>
  <si>
    <t>In-kind volume (if applicable)</t>
  </si>
  <si>
    <t>Unit (if applicable)</t>
  </si>
  <si>
    <t>Comments</t>
  </si>
  <si>
    <t>Has the company provided the required quality assurances for its disclosures?</t>
  </si>
  <si>
    <t>Bavaria/Lower Saxony</t>
  </si>
  <si>
    <t>Lower Saxony/ North Rhine-Westphalia</t>
  </si>
  <si>
    <t>Rhineland Palatine</t>
  </si>
  <si>
    <t>Hesse, Saxony Anhalt</t>
  </si>
  <si>
    <t>Lower Saxony/ Hamburg/ Rhineland Palatinate</t>
  </si>
  <si>
    <t>Lower Saxony</t>
  </si>
  <si>
    <t>Baden Wurttemberg</t>
  </si>
  <si>
    <t>Lower Saxony/ Schleswig Holstein/ Bavaria</t>
  </si>
  <si>
    <t>Yes/No</t>
  </si>
  <si>
    <t>Requirement 4.2: In-kind revenues</t>
  </si>
  <si>
    <t>Objective of Requirement 4.2</t>
  </si>
  <si>
    <t>Progress towards the objective of the requirement, to ensure transparency in the sale of in-kind revenues of minerals, oil and gas to allow the public to assess whether the sales values correspond to market values and ensure the traceability of the proceeds from the sale of those commodities to the national Treasury.</t>
  </si>
  <si>
    <r>
      <rPr>
        <b/>
        <sz val="11"/>
        <color theme="1"/>
        <rFont val="Franklin Gothic Book"/>
        <family val="2"/>
      </rPr>
      <t>Justification:</t>
    </r>
    <r>
      <rPr>
        <sz val="11"/>
        <color theme="1"/>
        <rFont val="Franklin Gothic Book"/>
        <family val="2"/>
      </rPr>
      <t xml:space="preserve"> The D-EITI MSG has reviewed EITI requirement 4.2 In-kind revenues in connection with the annual data collection and quality assurance process. For the period under review no In-kind revenues paid to government agencies by the extractive industry have been identified. </t>
    </r>
  </si>
  <si>
    <t>Is Requirement 4.2 applicable in the period under review?</t>
  </si>
  <si>
    <t>The IA has reviewed requirement 4.2 in-kind revenues. For the period under review the IA has not identified any in-kind revenues paid to government agencies by the extractive industry. The result of work of the IA is documented in Chapter 10 and 11 of the D-EITI report and the annual report of the IA (https://d-eiti.de/Downloads/Report%20of%20the%20IA%20on%20the%20D-EITI%20Payment%20Reconciliation%20Pilot.pdf). The work report and Chapters of the IA were accepted by the MSG.</t>
  </si>
  <si>
    <t>Were the proceeds of the sales of the state's in-kind revenues considered material by the MSG in the period under review?</t>
  </si>
  <si>
    <t>Yes / No</t>
  </si>
  <si>
    <t>Does the government disclose data on in-kind revenues and sales of state share of production?</t>
  </si>
  <si>
    <t>If yes, what was the volume received?</t>
  </si>
  <si>
    <t>Add commodities here, volume</t>
  </si>
  <si>
    <t>If yes, what was sold?</t>
  </si>
  <si>
    <t>If yes, do disclosures include payments related to swap agreements and resource-backed loans, where applicable?</t>
  </si>
  <si>
    <t>If yes, has the MSG considered whether disclosures should be broken down by individual sale, type of product and price?</t>
  </si>
  <si>
    <t>If yes, do public disclosures include information such as the type of product, price, market and sale volume, ownership of the product sold and nature of contract?</t>
  </si>
  <si>
    <t>If yes, do public disclosures include description of the process for selecting the buying companies, the technical and financial criteria used to make the selection, the list of selected buying companies, any material deviations from the applicable legal and regulatory framework governing the selection of buying companies, and the related sales agreements?</t>
  </si>
  <si>
    <t>If yes, have companies buying oil, gas and minerals from the state, including state-owned enterprises (or appointed third parties), disclosed volumes received from the state or state-owned enterprise and payments made for the purchase of oil, gas and solid minerals?</t>
  </si>
  <si>
    <t>If yes, has the MSG considered the reliability of data on in-kind revenues and considered further efforts to address any gaps, inconsistencies and irregularities in the information disclosed in accordance with Requirement 4.9?</t>
  </si>
  <si>
    <t>If yes, what was the total revenue transferred to the state from the proceeds of oil, gas and minerals sold?</t>
  </si>
  <si>
    <t>Requirement 4.3: Infrastructure provisions and barter arrangements</t>
  </si>
  <si>
    <t>Objective of Requirement 4.3</t>
  </si>
  <si>
    <t xml:space="preserve">Progress towards the objective of the requirement, to ensure public understanding of infrastructure provisions and barter-type arrangements, which provide a significant share of government benefits from an extractive project, that is commensurate with other cash-based company payments and government revenues from oil, gas and mining, as a basis for comparability to conventional agreements.  </t>
  </si>
  <si>
    <t xml:space="preserve">Not applicable </t>
  </si>
  <si>
    <r>
      <rPr>
        <b/>
        <sz val="11"/>
        <color theme="1"/>
        <rFont val="Franklin Gothic Book"/>
        <family val="2"/>
      </rPr>
      <t xml:space="preserve">Justification: </t>
    </r>
    <r>
      <rPr>
        <sz val="11"/>
        <color theme="1"/>
        <rFont val="Franklin Gothic Book"/>
        <family val="2"/>
      </rPr>
      <t xml:space="preserve">The D-EITI MSG has reviewed EITI requirement 4.3 Infrastructure provisions and barter arrangements in connection with the annual data collection and quality assurance process. For the period under review no agreements that provide for the direct exchange of goods or services against the granting of oil, gas or mining exploration/extraction  have been identified. </t>
    </r>
  </si>
  <si>
    <t>Is Requirement 4.3 applicable in the period under review?</t>
  </si>
  <si>
    <t>The IA has reviewed requirement 4.3 Infrastructure provisions and barter arrangements. For the period under review the IA has not identified any  agreements that provide for the direct exchange of goods and sercives against the granting of oil, gas or mining exploration/extraction.  The result of work of the IA is documented in chapter 10 and 11 of the D-EITI report and the annual report of the IA (https://d-eiti.de/Downloads/Report%20of%20the%20IA%20on%20the%20D-EITI%20Payment%20Reconciliation%20Pilot.pdf). The work report and chapters of the IA were accepted by the MSG.</t>
  </si>
  <si>
    <t xml:space="preserve">Document the MSG process used to determine applicability of the requirement. Refer to Guidance Note 4.3 on steps to do this. </t>
  </si>
  <si>
    <t>Does the government disclose information on barter and infrastructure agreements?</t>
  </si>
  <si>
    <t>If yes, do public disclosures provide an explanation of key terms of the agreements?</t>
  </si>
  <si>
    <t>If yes, do public disclosures provide an explanation of the resources which have been pledged by the state under these agreements?</t>
  </si>
  <si>
    <t>If yes, what was the total value of the resources which have been pledged by the state under these agreements?</t>
  </si>
  <si>
    <t>If yes, do public disclosures provide an explanation of the value of the balancing benefit stream (e.g. infrastructure works) under these agreements?</t>
  </si>
  <si>
    <t>If yes, what was the total value of the balancing benefit stream (e.g. infrastructure works) under these agreements?</t>
  </si>
  <si>
    <t>If yes, do public disclosures provide an explanation of materiality of these agreements relative to conventional contracts?</t>
  </si>
  <si>
    <t>Has the MSG agreed a procedure to address data quality and assurance of the information set out above, in accordance with Requirement 4.9?</t>
  </si>
  <si>
    <t>Requirement 4.4: Transportation revenues</t>
  </si>
  <si>
    <t>Objective of Requirement 4.4</t>
  </si>
  <si>
    <t>Progress towards the objective of the requirement, to ensure transparency in government and SOE revenues from the transit of oil, gas and minerals as a basis for promoting greater accountability in extractive commodity transportation arrangements involving the state or SOEs.</t>
  </si>
  <si>
    <r>
      <rPr>
        <b/>
        <sz val="11"/>
        <color theme="1"/>
        <rFont val="Franklin Gothic Book"/>
        <family val="2"/>
      </rPr>
      <t xml:space="preserve">Justification: </t>
    </r>
    <r>
      <rPr>
        <sz val="11"/>
        <color theme="1"/>
        <rFont val="Franklin Gothic Book"/>
        <family val="2"/>
      </rPr>
      <t xml:space="preserve">The D-EITI MSG has reviewed EITI requirement 4.4 Transport revenues in connection with the annual data collection and quality assurance process. For the period under review specific revenue streams for grid-bound supply with electricity and gas and for the use of oil pipelines are not levied by government agencies. The operators of these networks are thus subject to general company taxation. </t>
    </r>
  </si>
  <si>
    <t>Is Requirement 4.4 applicable in the period under review?</t>
  </si>
  <si>
    <t>The IA has reviewed requirement 4.4 transportation revenues. For the period under review the IA has confirmed that specific revenue streams for grid-bound supply with electricity and gas and for the use of oil pipelines are not levied by government agencies. The operators of these networks are thus subject to general company taxation. The result of work of the IA is documented in chapter 10 and 11 of the D-EITI report and the annual report of the IA (https://d-eiti.de/Downloads/Report%20of%20the%20IA%20on%20the%20D-EITI%20Payment%20Reconciliation%20Pilot.pdf). The work report and chapters of the IA were accepted by the MSG.</t>
  </si>
  <si>
    <t xml:space="preserve">Did the IA or MSG confirm this is still the case for the period under review? </t>
  </si>
  <si>
    <t>Does the government disclose information on transportation revenues?</t>
  </si>
  <si>
    <t>If yes, have these revenue flows  been fully disclosed to levels of disaggregation commensurate with other payments and revenues streams (4.7), with appropriate attention to data quality (4.9)?</t>
  </si>
  <si>
    <t>If yes, what was the total revenues received from transportation of commodities?</t>
  </si>
  <si>
    <t>If yes, has EITI implementation covered additional disclosures in accordance with Requirement 4.4.i-v?</t>
  </si>
  <si>
    <t>If no, has the MSG documented and explained the barriers to provision of this information and any government plans to overcome these barriers?</t>
  </si>
  <si>
    <t>Requirement 4.5: Transactions between SOEs and government entities</t>
  </si>
  <si>
    <t>Objective of Requirement 4.5</t>
  </si>
  <si>
    <t>Progress towards the objective of the requirement, to ensure the traceability of payments and transfers involving SOEs and strengthen public understanding of whether revenues accruable to the state are effectively transferred to the state and of the level of state financial support for SOEs.</t>
  </si>
  <si>
    <r>
      <rPr>
        <b/>
        <sz val="11"/>
        <color theme="1"/>
        <rFont val="Franklin Gothic Book"/>
        <family val="2"/>
      </rPr>
      <t>Justification:</t>
    </r>
    <r>
      <rPr>
        <sz val="11"/>
        <color theme="1"/>
        <rFont val="Franklin Gothic Book"/>
        <family val="2"/>
      </rPr>
      <t xml:space="preserve"> The D-EITI MSG ensures the traceability of payments and transfers involving SOEs.  In the first validation of the D-EITI  it was noted that Südwestdeutsche Salzwerke was not included and the EITI Board issued a corrective action. As a reaction the D-EITI MSG convinced Südwestdeutsche Salzwerke AG  as the only SOE in the german extractive sector to participate  in the D-EITI process. Through the quality assurance procedure the D-EITI MSG strenghtens public understanding of whether revenues accruble to the state are effectively transferred to the state.</t>
    </r>
  </si>
  <si>
    <r>
      <rPr>
        <b/>
        <sz val="11"/>
        <color theme="1"/>
        <rFont val="Franklin Gothic Book"/>
        <family val="2"/>
      </rPr>
      <t>Please answer here Not applicable</t>
    </r>
    <r>
      <rPr>
        <sz val="11"/>
        <color theme="1"/>
        <rFont val="Franklin Gothic Book"/>
        <family val="2"/>
      </rPr>
      <t xml:space="preserve">. Only one SOE and payments to government and from companies to the SOE both fall below the threshold considered material by the MSG. </t>
    </r>
  </si>
  <si>
    <t>Is Requirement 4.5 applicable in the period under review?</t>
  </si>
  <si>
    <t>Does the government disclose information on SOE transactions?</t>
  </si>
  <si>
    <t>D-EITI Report, Chapter 10, Data collection and quality assurance - a Which payment flows are reported, ii. Selection of companies (p. 150)</t>
  </si>
  <si>
    <t xml:space="preserve">Südwestdeutsche Salzwerke AG is the only SOE in the German extractive sector and participated in the D-EITI  process (see D-EITI Report, Chapter 10). The state share amounts to 93.11% (Federal State of Baden-Wurrtemberg)
 </t>
  </si>
  <si>
    <t>If yes, are company payments to SOEs considered material by the MSG?</t>
  </si>
  <si>
    <t xml:space="preserve">The sum of dividend and tax payments is €22.222.832,36
The dividend paid in 2020 for the previous financial year amounted to €16,812,000.00 (see Annual Report 2020, p. 95: www.salzwerke.de/de/investor-relations/finanzberichte/geschaeftsberichte.html). Tax payments amounted to €6,222,832.36.
Based on the annual report for the City of Heilbronn (https://www.heilbronn.de/fileadmin/daten/stadtheilbronn/formulare/rathaus/stadtkaemmerei/Beteiligungsbericht_2020_neu.pdf) Heilbronn received €7.8 mio. in dividends. Based on the annual report for the Federal State of Baden-Wurttemberg (https://www.bwstiftung.de/fileadmin/bw-stiftung/Publikationen/Stiftung/BW-Stiftung_Jahresbericht_2020_Ansicht.pdf) Baden-Wurttemberg received €8.2 mio. in dividends </t>
  </si>
  <si>
    <t>If yes, what were the total revenues received from companies by SOEs?</t>
  </si>
  <si>
    <t>If yes, are government transfers to SOEs considered material by the MSG?</t>
  </si>
  <si>
    <r>
      <t>If yes, what w</t>
    </r>
    <r>
      <rPr>
        <i/>
        <sz val="11"/>
        <color rgb="FFFF0000"/>
        <rFont val="Franklin Gothic Book"/>
        <family val="2"/>
      </rPr>
      <t>e</t>
    </r>
    <r>
      <rPr>
        <i/>
        <sz val="11"/>
        <rFont val="Franklin Gothic Book"/>
        <family val="2"/>
      </rPr>
      <t>re the total revenues received from government by SOEs?</t>
    </r>
  </si>
  <si>
    <t>If yes, are SOEs transfers to government considered material by the MSG?</t>
  </si>
  <si>
    <t>D-EITI Report, Chapter 10, Data collection and quality assurance</t>
  </si>
  <si>
    <t>If yes, what were the total revenues received by government from SOEs?</t>
  </si>
  <si>
    <t>If yes, has the MSG demonstrated that the disclosures above are comprehensive and reliable?</t>
  </si>
  <si>
    <t>D-EITI Report, Chapter 10, Data collection and quality assurance  (p. 146 ff.)</t>
  </si>
  <si>
    <t>Requirement 4.6: Subnational direct payments</t>
  </si>
  <si>
    <t>Objective of Requirement 4.6</t>
  </si>
  <si>
    <t>Progress towards the objective of the requirement, to enable stakeholders to gain an understanding of benefits that accrue to local governments through transparency in companies’ direct payments to subnational entities and to strengthen public oversight of subnational governments’ management of their internally-generated extractive revenues.</t>
  </si>
  <si>
    <r>
      <rPr>
        <b/>
        <sz val="11"/>
        <color theme="1"/>
        <rFont val="Franklin Gothic Book"/>
        <family val="2"/>
      </rPr>
      <t>Justification</t>
    </r>
    <r>
      <rPr>
        <sz val="11"/>
        <color theme="1"/>
        <rFont val="Franklin Gothic Book"/>
        <family val="2"/>
      </rPr>
      <t>:In Germany there are two levels of subnational governments: munipalities and states. The D-EITI Report clearly describes the payment flows received by the subnational entities (Chapter 4b). In Chapter 10 of the D-EITI report,  "Disclosed payment flows and quality assurance", the MSG provides detailed explainations on public oversight of subnational entities, including municipal and state level. With the "Statement by the MSG on the implementation of the alternative reporting" (pilot on payment reconciliation) in the 4th D-EITI report , the D-EITI MSG concludes that the procedure carried out and described in chapter 10 provides a reliable assessment of signs of risks whether payment flows to government agencies related to natural resources are being properly processed during the respective reporting period. This risk based approach for quality assurance has been introduced as the new standard procedure for EITI implementation in Germany.
Furthermore, thin e 5th D-EITI report, the D-EITI MSG has extended its reporting. It includes the 20 municipalities with the highest trade tax payments from D-EITI companies and added a quality assurance process for trade tax payments.</t>
    </r>
  </si>
  <si>
    <t>Is Requirement 4.6 applicable in the period under review?</t>
  </si>
  <si>
    <t>Does the government disclose information on direct subnational payments?</t>
  </si>
  <si>
    <t xml:space="preserve">D-EITI Report, Chapter 10, Disclosed payment flows and quality assurance (p. 145 ff.)
D-EITI Report, Annex a.vi (p. 191), D-EITI Report, Chapter 4 Revenues generated by the extract industry - b. Which payments are made by the extractive industry (p. 50 ff.) </t>
  </si>
  <si>
    <t xml:space="preserve">See also reporting portal: https://rohstofftransparenz.de/en/verfahren-zur-qualitaetssicherung/ and
https://rohstofftransparenz.de/en/zahlungsstroeme/
Payments for trade tax (and, where applicable, for leases) go directly to government agencies at the municipal level in the sense of a ‘subnational level’. There are no other significant cash flows from the extractive industry to (in this sense) ‘sub-national’ agencies. </t>
  </si>
  <si>
    <t>If yes, what was the total sub-national revenues received?</t>
  </si>
  <si>
    <t>The sum is composed as follows:
Sum of payments for trade tax (and, where applicable) for leases (municipality level) €45.354.798,17
Sum of mine site and extraction royalties (Federal State level):  €99.297.607,94</t>
  </si>
  <si>
    <t>If yes, are there public disclosures by all companies of their material direct subnational payments?</t>
  </si>
  <si>
    <t>D-EITI Report, Chapter 10 , Disclosed payment flows and quality assurance -b. Procedure for quality assurance, viii. Quality of data provided by 
companies (p. 157)</t>
  </si>
  <si>
    <t>See also reporting portal for data on payment streams: https://rohstofftransparenz.de/downloads/2020_Datenmeldung_Unternehmen_Stand%2020230420_neu.xlsx</t>
  </si>
  <si>
    <t>If yes, are there public disclosures by all local government units of material revenues collected from companies' direct subnational payments?</t>
  </si>
  <si>
    <t xml:space="preserve">D-EITI Report, Chapter 10 , Disclosed payment flows and quality assurance  - Procedure of quality assurance, ix. Quality of data on government revenues (p. 158 ff.) </t>
  </si>
  <si>
    <t>The D-EITI MSG decided to include more disaggregated data for trade tax in the fith D-EITI report</t>
  </si>
  <si>
    <t xml:space="preserve">If yes, has the MSG agreed a procedure to address data quality and assurance on subnational payments, in accordance with Requirement 4.9? </t>
  </si>
  <si>
    <t>D-EITI Report, Chapter 10 , Disclosed payment flows and quality assurance - b Procedure for quality assurance (p. 154 ff.)</t>
  </si>
  <si>
    <t>Requirement 4.7: Level of disaggregation</t>
  </si>
  <si>
    <t>Objective of Requirement 4.7</t>
  </si>
  <si>
    <t>Progress towards the objective of the requirement, to ensure disaggregation in public disclosures of company payments and government revenues from oil, gas and mining that enables the public to assess the extent to which the government can monitor its revenue receipts as defined by its legal and fiscal framework, and that the government receives what it ought to from each individual extractive project.</t>
  </si>
  <si>
    <t xml:space="preserve">Fully met </t>
  </si>
  <si>
    <r>
      <rPr>
        <b/>
        <sz val="11"/>
        <color theme="1"/>
        <rFont val="Franklin Gothic Book"/>
        <family val="2"/>
      </rPr>
      <t>Justification:</t>
    </r>
    <r>
      <rPr>
        <sz val="11"/>
        <color theme="1"/>
        <rFont val="Franklin Gothic Book"/>
        <family val="2"/>
      </rPr>
      <t xml:space="preserve"> 
Mine-site and extraction royalties are included in the D-EITI report disaggegated at project level. A project is defined as the compound of operational activities by one company that are governed legally by the German Mining Law (BBergGesetz) and which form the basis for payments to one government entity at federal state level. 
Consequently, the payment stream mine-site and extraction royalties is a payment obligation resulting from the entirety of the operational activities of the extractive company per Federal State.
See also statement of the government constituency: https://d-eiti.de/wp-content/uploads/2023/09/Stellungnahme-der-Regierung-zu-4.7-EITI-Standard_level-of-disaggregation.docx</t>
    </r>
  </si>
  <si>
    <t>Are public disclosures of financial data (on material company payments and government revenues) disaggregated by individual company, government entity and revenue stream?</t>
  </si>
  <si>
    <t>D-EITI Report, Chapter 10, Disclosed paymment flows and quality assurance c .Data collection (p. 176 ff).</t>
  </si>
  <si>
    <t>See as well the reporting portal: https://rohstofftransparenz.de/downloads/2020_Datenmeldung_Unternehmen_Stand%2020230420_neu.xlsx.xlsx
See statement of the government: 
The MSG discussed this requirement intensively during two meetings (06.09.2023 and 20.09.2023) (see minutes of the MSG: https://d-eiti.de/wp-content/uploads/2023/09/Protokoll_Austausch-Validierungsvorbereitung.docx</t>
  </si>
  <si>
    <r>
      <rPr>
        <b/>
        <sz val="11"/>
        <color theme="1"/>
        <rFont val="Franklin Gothic Book"/>
        <family val="2"/>
      </rPr>
      <t xml:space="preserve">This section needs to be completed. </t>
    </r>
    <r>
      <rPr>
        <sz val="11"/>
        <color theme="1"/>
        <rFont val="Franklin Gothic Book"/>
        <family val="2"/>
      </rPr>
      <t xml:space="preserve"> For applicability reference answers provided in  2020 Summary Data File, Part 5 – Company Data  </t>
    </r>
  </si>
  <si>
    <t>Has the MSG documented which forms of legal agreements constitute a project, in accordance with to the definition in Requirement 4.7?</t>
  </si>
  <si>
    <t>D-EITI Report, Chapter 10, Disclosed paymment flows and quality assurance - a Which payment flows are reported iv. Project level reporting (p. 153).</t>
  </si>
  <si>
    <t>For the purposes of D-EITI reporting the MSG understands a "project" according to the definition in § 341r No. 5 HGB as a summary of operational activities that form the basis for payment obligations to a government entity.</t>
  </si>
  <si>
    <t>Has the MSG documented which legal agreements are substantially interconnected or overarching?</t>
  </si>
  <si>
    <t xml:space="preserve">The legal basis for determining the payment obligations from royalties is the German Mining Law.
See also statement of the government: </t>
  </si>
  <si>
    <t>Has the MSG documented which revenue streams are imposed or levied at the level of the legal agreements, not at a company level?</t>
  </si>
  <si>
    <t xml:space="preserve">The D-EITI MSG notes that requirement 4.7 concerns the payment stream of royalties. It is the only resource extraction specific payment stream. </t>
  </si>
  <si>
    <t>Has the MSG ensured that the relevant revenue data is disaggregated by individual project?</t>
  </si>
  <si>
    <t>What percentage of revenues levied by project has been reported by project?</t>
  </si>
  <si>
    <t>All mine-site and extraction royalties are reported at project level as defined by the D-EITI MSG.</t>
  </si>
  <si>
    <t>Requirement 4.8: Data timeliness</t>
  </si>
  <si>
    <t>Objective of Requirement 4.8</t>
  </si>
  <si>
    <t>Progress towards the objective of the requirement, to ensure that public disclosures of company payments and government revenues from oil, gas and mining are sufficiently timely to be relevant to inform public debate and policy-making.</t>
  </si>
  <si>
    <r>
      <rPr>
        <b/>
        <sz val="11"/>
        <color theme="1"/>
        <rFont val="Franklin Gothic Book"/>
        <family val="2"/>
      </rPr>
      <t xml:space="preserve">Justification: </t>
    </r>
    <r>
      <rPr>
        <sz val="11"/>
        <color theme="1"/>
        <rFont val="Franklin Gothic Book"/>
        <family val="2"/>
      </rPr>
      <t>The D-EITI MSG ensures that public disclosures of company payments and government revenues from oil, gas and mining are sufficiently timely. Following a recommendation from D-EITI first validation, where available, the D-EITI MSG publishes more recent data (compared to the current reporting year) on its reporting portal. 1,98 years refers only to payment data other data is more timely (see comment below.</t>
    </r>
  </si>
  <si>
    <t>Data timeliness (no. of years from fiscal year end to publication)</t>
  </si>
  <si>
    <t>The reporting portal (https://rohstofftransparenz.de/en/download/) is updated continuosly with the latest available data. 
More recent data available for:
Data on natural resource extraction 2021
Data on goverment revenues through taxes 2021
Data on gross value added by Federal States: 2021
Data on extraction royalties 2021
Data on mining royalties 2022
Data on employment: 2022
Data on exports: 2022
Data on mining authorizations 2022
Data on turnover of quarried natural resources 2022
Data on subsidies in the hard coal industry 2022
Data on concessions for electricity and energy taxes 2022
Data on renewable energies 2022</t>
  </si>
  <si>
    <t xml:space="preserve">Please elaborate and provide examples of which data are published that are newer than the 2 year requirement. </t>
  </si>
  <si>
    <t>Has the MSG approved the period for reporting?</t>
  </si>
  <si>
    <t>Are there any plans by the MSG to improve the timeliness of EITI data disclosures?</t>
  </si>
  <si>
    <t>In the 25th MSG meeting the D-EITI MSG decided to include more timely data in the current reporting (reporting year 2021). The latest available data will be inlcuded in the report (for the reporting year 2021 also data for 2022).
See minutes of the 25th D-EITI MSG meeting: https://d-eiti.de/wp-content/uploads/2023/07/230717_Protokoll_25.MSG-Sitzung_clean-1.docx</t>
  </si>
  <si>
    <t>Requirement 4.9: Data quality</t>
  </si>
  <si>
    <t>Objective of Requirement 4.9</t>
  </si>
  <si>
    <t>Progress towards the objective of the requirement, to ensure that appropriate measures have been taken to ensure the reliability of disclosures of company payments and government revenues from oil, gas and mining. The aim is for the EITI to contribute to strengthening routine government and company audit and assurance systems and practices and ensure that stakeholders can have confidence in the reliability of the financial data on payments and revenues.</t>
  </si>
  <si>
    <r>
      <rPr>
        <b/>
        <sz val="11"/>
        <color theme="1"/>
        <rFont val="Franklin Gothic Book"/>
        <family val="2"/>
      </rPr>
      <t xml:space="preserve">Justification: </t>
    </r>
    <r>
      <rPr>
        <sz val="11"/>
        <color theme="1"/>
        <rFont val="Franklin Gothic Book"/>
        <family val="2"/>
      </rPr>
      <t>The D-EITI MSG developed a risk based approach to ensure the quality of the payment data. On the one hand, this alternative procedure discloses the payments made by the extractive companies and, on the other hand, it comprehensively assesses the structure of the payment system, the legal framework and the control mechanisms and safeguards in a two step risk based approach. In addition, the procedure takes into account the current results of external audits of the public budgets to which payments are made at federal, state and municipal level. Subsequently, the risk for non-compliant payment flows was assessed and the plausibility of the payment data was checked. The MSG concludes that the developed alternative procedure provides a very nuanced picture of the assessment and collection of the extraction royalties applicable to specific natural resources and the associated external and parliamentary controls. According to the D-EITI MSG this new process clearly adds value.
This process was presented and discussed at international level and contributed to the debate on the update of the EITI Standard.</t>
    </r>
  </si>
  <si>
    <t>Does government routinely disclose financial data from Requirement 4.1 (full disclosure of revenue streams for both government and companies) of the EITI Standard?</t>
  </si>
  <si>
    <t>D-EITI Report, Chapter 10, Disclosed payment flows and quality assurance c. Data collection (p. 176 ff.)</t>
  </si>
  <si>
    <t>See also information on the reporting portal: 
https://rohstofftransparenz.de/en/zahlungsstroeme/
https://rohstofftransparenz.de/en/auswahl-der-zahlungsstroeme/
https://rohstofftransparenz.de/en/verfahren-zur-qualitaetssicherung/
https://rohstofftransparenz.de/downloads/2020_Datenmeldung_Unternehmen_Stand%2020230420_neu.xlsx</t>
  </si>
  <si>
    <t>Is the data subject to credible, independent audits, applying international standards?</t>
  </si>
  <si>
    <t>Systematically disclosed since goverment entities and companies are subject to independent auditing process indepent of EITI reporting (see below)</t>
  </si>
  <si>
    <t>Are government agencies subject to credible, independent audits?</t>
  </si>
  <si>
    <t>https://www.bundesrechnungshof.de/DE/2_veroeffentlichungen/veroeffentlichungen_node.html</t>
  </si>
  <si>
    <t>D-EITI Report, Chapter 10, Disclosed payment flows and quality assurance - Procedure for quality assurance, ix. Quality of data on goverment revenues (p. 158 ff.)</t>
  </si>
  <si>
    <t>Including the 16 "Landesrechnungshöfe" for the Federal States.</t>
  </si>
  <si>
    <t>Government audits database</t>
  </si>
  <si>
    <t>D-EITI Report, Chapter 10, Disclosed payment flows and quality assurance - b. Procedure for quality assurance, ix. Quality of data on goverment revenues (p. 158 ff.)</t>
  </si>
  <si>
    <t>Governemnt entities on the Federal Level are audited by the German Federal aufit office. Government entities on the Federal State Level are audited by the respective state audit offices</t>
  </si>
  <si>
    <t>Are companies subject to credible, independent audits?</t>
  </si>
  <si>
    <t>https://www.bundesanzeiger.de/</t>
  </si>
  <si>
    <t>D-EITI Report, Chapter 10, Disclosed payment flows and quality assurance -b. Procedure for quality assurance viii. Quality of data provided by companies (p. 157 ff.)</t>
  </si>
  <si>
    <t>Company audits database</t>
  </si>
  <si>
    <t>Enter the word "Jahresabschlüsse" in the search bar of https://www.bundesanzeiger.de/.</t>
  </si>
  <si>
    <t>Has the MSG applied a procedure for disclosures in accordance with the standard procedures endorsed by the EITI Board?</t>
  </si>
  <si>
    <t xml:space="preserve">The MSG has applied an alternative approach to the quality assurance of financial data (under the pilot scheme of the EITI Board) 
The working reports of the Independent Administrator as well as the MSG statements on the pilot approach can be found on the D-EITI website: https://d-eiti.de/en/dokumente/ 
</t>
  </si>
  <si>
    <t xml:space="preserve">Provide reference to chapter with IA statement and MSG assessment of the pilot for the period under review. </t>
  </si>
  <si>
    <t>If yes, has the MSG agreed on reporting templates?</t>
  </si>
  <si>
    <t>D-EITI Report, Chapter 10, Disclosed payment flows and quality assurance -b. Procedure for quality assurance,  vii Templates and notes on data collection (p. 157 ff.)</t>
  </si>
  <si>
    <t>If yes, has the MSG undertaken a review of the audit and assurance procedures in companies and government entities participating in EITI reporting?</t>
  </si>
  <si>
    <t>D-EITI report Chapter 10, Disclosed payment flows and quality assurance b. Procedure for quality assurance (p. 154 ff.)</t>
  </si>
  <si>
    <t>If yes, has the MSG agreed on the assurances to be provided by the participating companies and government entities to assure the credibility of the data, including the types of assurances to be provided, the options considered and the rationale for the agreed assurances?</t>
  </si>
  <si>
    <t>If yes, has the MSG agreed on appropriate provisions for safeguarding confidential information?</t>
  </si>
  <si>
    <t xml:space="preserve">If yes, have the names of companies that did not provide the required quality assurances for their EITI disclosures been published, including the materiality of each company's payments to government? </t>
  </si>
  <si>
    <t>D-EITI report Chapter 10, Disclosed payment flows and quality assurance -b. Procedure of quality assurance, iii Identification of companies (p.155 ff.)</t>
  </si>
  <si>
    <t>All as materal identified companies in the extractive sector in Germany participate in the D-EITI process.</t>
  </si>
  <si>
    <t>If yes, is there a summary of the key findings from the assessment of the comprehensiveness and reliability of the data disclosed by companies and government entities in the public domain?</t>
  </si>
  <si>
    <t>D-EITI report  Chapter 11, Information and recommendations from carrying out the pilot on  payment reconciliation (p.185 ff.)</t>
  </si>
  <si>
    <t>If yes, has any non-financial (contextual) information been clearly sourced?</t>
  </si>
  <si>
    <t>The pilot approach consists of a comprehensive presentation of the government functions and procedures underlying the payment flows. On this basis, the risk for the existence of non_x0002_compliant payment flows is first assessed and then a procedure for the quality assurance of the data is selected according to the identified risk.</t>
  </si>
  <si>
    <t>Has the EITI Board have approved that the MSG deviates from the standard procedures of Requirement 4.9.b (based on application to deviate from standard procedures and Board decision of approval)?</t>
  </si>
  <si>
    <t>If yes, is there public documentation that the rationale for deviating from the standard procedures continues to be applicable?</t>
  </si>
  <si>
    <t>For the fifth D-EITI Report the MSG continued to report under the pilot scheme of the EITI Board.</t>
  </si>
  <si>
    <t>If yes, is there public disclosure of the data required by the EITI Standard in requisite detail?</t>
  </si>
  <si>
    <t>See reporting portal: https://rohstofftransparenz.de/en/download/</t>
  </si>
  <si>
    <t>If yes, are public disclosures of financial data subject to credible, independent audits, applying international standards?</t>
  </si>
  <si>
    <t>If yes, is there sufficient data retention of historical data?</t>
  </si>
  <si>
    <t>Requirement 5.1: Distribution of revenues</t>
  </si>
  <si>
    <t>Objective of Requirement 5.1</t>
  </si>
  <si>
    <t>Progress towards the objective of the requirement, to ensure the traceability of extractive revenues to the national budget and ensure the same level of transparency and accountability for extractive revenues that are not recorded in the national budget.</t>
  </si>
  <si>
    <r>
      <rPr>
        <b/>
        <sz val="11"/>
        <color theme="1"/>
        <rFont val="Franklin Gothic Book"/>
        <family val="2"/>
      </rPr>
      <t xml:space="preserve">
Justification:</t>
    </r>
    <r>
      <rPr>
        <sz val="11"/>
        <color theme="1"/>
        <rFont val="Franklin Gothic Book"/>
        <family val="2"/>
      </rPr>
      <t xml:space="preserve"> The D-EITI MSG provides information about the allocation of extractive revenues in the D-EITI Report and on the reporting portal. The D-EITI Report describes the allocation of extractive revenues. Extractive revenues are received by municipalities, states and the Federal Government. All revenues are recorded on budget of these government entities. Municipalities make budget information publicly available via https://offenerhaushalt.de/.</t>
    </r>
  </si>
  <si>
    <t>Does the government publicly clarify whether all extractive sector revenues are recorded in the national budget (i.e. enter the government's consolidated / single-treasury account)?</t>
  </si>
  <si>
    <t>D-EITI Report, Chapter 4 Revenues Generated by the Extractive Industry, e. How are the revenues of the extractive industry allocated? (p. 66 ff.)</t>
  </si>
  <si>
    <t>See also reporting portal: https://rohstofftransparenz.de/en/rohstoffgewinnung/revenue-allocation/</t>
  </si>
  <si>
    <t>See also data portal section on revenue allocation https://rohstofftransparenz.de/en/rohstoffgewinnung/revenue-allocation/</t>
  </si>
  <si>
    <t>Does the government publicly disclose the specific types of revenues that are not recorded in the budget?</t>
  </si>
  <si>
    <t>Does the government publicly disclose the value of revenues are not recorded in the budget?</t>
  </si>
  <si>
    <t>Is there a public explanation of the allocation of revenues to extra-budgetary entities, such as development or sovereign wealth funds?</t>
  </si>
  <si>
    <t>Are financial reports explaining the allocation of revenues to extra-budgetary entities, such as development or sovereign wealth funds, publicly accessible?</t>
  </si>
  <si>
    <t>Is there a public explanation of the allocation of extractive revenues collected by a government entity, or on behalf of the government (e.g. by an SOE), that are retained by that entity and not recorded in the national or subnational budget?</t>
  </si>
  <si>
    <t>Are financial reports explaining the allocation of extractive revenues collected by a government entity, or on behalf of the government (e.g. by an SOE), that are retained by that entity and not recorded in the national or subnational budget?</t>
  </si>
  <si>
    <t>Are there references to any national revenue classification systems or international data standards in the public domain?</t>
  </si>
  <si>
    <t>https://www.bundeshaushalt.de/static/daten/2022/soll/BHH%202022%20gesamt.pdf</t>
  </si>
  <si>
    <t xml:space="preserve">Starting from page 28, you can see the national revenue classification system. </t>
  </si>
  <si>
    <t>Requirement 5.2: Subnational transfers</t>
  </si>
  <si>
    <t>Objective of Requirement 5.2</t>
  </si>
  <si>
    <t>Progress towards the objective of the requirement, to enable stakeholders at the local level to assess whether the transfer and management of subnational transfers of extractive revenues are in line with statutory entitlements.</t>
  </si>
  <si>
    <r>
      <rPr>
        <b/>
        <sz val="11"/>
        <color theme="1"/>
        <rFont val="Franklin Gothic Book"/>
        <family val="2"/>
      </rPr>
      <t>Justification:</t>
    </r>
    <r>
      <rPr>
        <sz val="11"/>
        <color theme="1"/>
        <rFont val="Franklin Gothic Book"/>
        <family val="2"/>
      </rPr>
      <t xml:space="preserve">  The D-EITI report, government websites and the project "Offener Haushalt" provide information on the revenue allocation of the extractive industry in Germany. Tracking transfers is not possible in pracitce. Trade taxes and corporation taxes from extractive activities are not earmarked and cannot be distinguished from revenue collected from other sectors. Royalties enter the state budget and are included in the  financial equalisation mechanism. Further,  the D-EITI MSG has improved the accessibility of information on extractive revenues at the local level by including the  20 municipalities to which the highest trade tax payments were made by D-EITI companies in the reporting year 2020. </t>
    </r>
  </si>
  <si>
    <t>Is Requirement 5.2 applicable in the period under review?</t>
  </si>
  <si>
    <t>Revenue-sharing mechanism 1</t>
  </si>
  <si>
    <t>Does the government disclose information on Subnational transfers?</t>
  </si>
  <si>
    <t>https://www.bundeshaushalt.de/#; https://offenerhaushalt.de/</t>
  </si>
  <si>
    <t>D-EITI Report, Chapter 4 Revenues Generated by the Extractive Industry, e. How are the revenues of the extractive industry allocated? (p. 66)</t>
  </si>
  <si>
    <t>See also the reporting portal for information: https://rohstofftransparenz.de/en/rohstoffgewinnung/revenue-allocation/</t>
  </si>
  <si>
    <t xml:space="preserve">If yes, are there public disclosures of the statutory revenue-sharing formula? </t>
  </si>
  <si>
    <t>https://www.bundesfinanzministerium.de/Content/DE/Standardartikel/Themen/Oeffentliche_Finanzen/Foederale_Finanzbeziehungen/Laenderfinanzausgleich/laenderfinanzausgleich.html</t>
  </si>
  <si>
    <t>If yes, is information on how much the government should have transferred according to the revenue sharing formula to each of the relevant local governments publicly disclosed?</t>
  </si>
  <si>
    <t>If yes, is information on how much the government actually transferred in practice to each of the relevant local governments publicly disclosed?</t>
  </si>
  <si>
    <t>Disaggregated by Federal State not by revenue stream</t>
  </si>
  <si>
    <t>Revenue-sharing mechanism 2</t>
  </si>
  <si>
    <t>see revenue sharing mechanism 1</t>
  </si>
  <si>
    <t>Has the MSG agreed a procedure to address data quality and assurance of information on such transfers, in accordance with Requirement 4.9?</t>
  </si>
  <si>
    <t>Terms of reference for the Independent Administrator: https://d-eiti.de/Downloads/Leistungsbeschreibung_final.pdf</t>
  </si>
  <si>
    <t>Please provide reference.</t>
  </si>
  <si>
    <t>Has the MSG reported on how extractive revenues earmarked for specific programmes or investments at the subnational level are managed, and actual disbursements?</t>
  </si>
  <si>
    <t>As per § 3 of the Tax Code, the tax revenues from the extraction of natural resources are not earmarked for a specific purpose; the persons responsible for the Federal Budget, the Federal State budget and the municipal budgets decide how they will be used.</t>
  </si>
  <si>
    <t xml:space="preserve">Data portal section on revenue allocation states "As per § 3 of the Tax Code, the tax revenues from the extraction of natural resources are not earmarked for a specific purpose; the persons responsible for the Federal Budget, the Federal State budget and the municipal budgets decide how they will be used." </t>
  </si>
  <si>
    <t>Has the MSG provided recommendations to improve the revenue sharing mechanism, ensure the traceability of shares of extractive revenues at the local level, strengthen the management of extractive revenues at the local level, and improve the accessibility of and timeliness of such information?</t>
  </si>
  <si>
    <t>D-EITI report, Chapter 10 Disclosure of payment flows and quality assurance - b. Procedure for quality assurance, ix Quality of data on government revenues (p. 158 ff.)</t>
  </si>
  <si>
    <t>In the fifth D-EITI report the D-EITI MSG has improved the accessibility of extractive revenues at the local level by including the the 20 municipalities to which the highest trade tax payments were made by D-EITI companies in the reporting year 2020</t>
  </si>
  <si>
    <t>Requirement 5.3: Additional information on revenue management and expenditures</t>
  </si>
  <si>
    <t>Objective of Requirement 5.3</t>
  </si>
  <si>
    <t>Progress towards the objective of the requirement, to strengthen public oversight of the management of extractive revenues, the use of extractives revenues to fund specific public expenditures and the assumptions underlying the budget process.</t>
  </si>
  <si>
    <r>
      <rPr>
        <b/>
        <sz val="11"/>
        <color theme="1"/>
        <rFont val="Franklin Gothic Book"/>
        <family val="2"/>
      </rPr>
      <t>Justification:</t>
    </r>
    <r>
      <rPr>
        <sz val="11"/>
        <color theme="1"/>
        <rFont val="Franklin Gothic Book"/>
        <family val="2"/>
      </rPr>
      <t xml:space="preserve"> The D- EITI Report includes links to publicly available sources of information on budgeting, expenditures and audit reports. information on the budget process is systematically disclosed. Tax revenues from the extraction of natural resources are not earmarked for specific purposes.  
Further, the D-EITI MSG provides information  about state subsidies, tax concessions to the extractive sector and water abstraction fees.</t>
    </r>
  </si>
  <si>
    <t>Does the government disclose whether any extractive sector revenues are earmarked (i.e. pinned to specific uses, programmes, geographical zones)? - add rows if several</t>
  </si>
  <si>
    <t>As per § 3 of the Tax Code, the tax revenues from the extraction of natural resources are not earmarked for a specific purpose; the persons responsible for the Federal Budget, the Federal State budget and the municipal budgets decide how they will be used (please see also requirement 5.2)
See also the reporting portal for information: https://rohstofftransparenz.de/en/rohstoffgewinnung/revenue-allocation/</t>
  </si>
  <si>
    <t>Does the government earmark extractive sector revenues?  Cross reference to 5.2.  Data portal section on revenue allocation states "As per § 3 of the Tax Code, the tax revenues from the extraction of natural resources are not earmarked for a specific purpose; the persons responsible for the Federal Budget, the Federal State budget and the municipal budgets decide how they will be used." See https://rohstofftransparenz.de/en/rohstoffgewinnung/revenue-allocation/</t>
  </si>
  <si>
    <t xml:space="preserve">Does the government disclose a description of the country’s budget and audit processes? </t>
  </si>
  <si>
    <t>https://www.bundeshaushalt.de/#; https://offenerhaushalt.de/
https://www.bundesrechnungshof.de/DE/0_home/home_node.html</t>
  </si>
  <si>
    <t>D-EITI Report, Chapter 4 Revenues Generated by the Extractive Industry, e. How are the revenues of the extractive industry allocated? (p. 66), D-EITI Report, Chapter 10, Disclosed payment flows and quality assurance (p. 146 ff.)</t>
  </si>
  <si>
    <t>All government entities are subject to independent audits by public audit offices</t>
  </si>
  <si>
    <t>Does the government disclose publicly available information about budgets and 
expenditures? - add rows if several</t>
  </si>
  <si>
    <t>Further, the report also includes information about state subsidies and tax concessions to the extractive sector (see D-EITI Report, Chapter 6  State subsides and tax concessions, p. 75ff.) as well as information on water abstraction fees (see D-EITI Report, Chapter 7.1 Managing human intervention in nature and landscape, p. 85ff.)</t>
  </si>
  <si>
    <t>Requirement 6.1: Social and environmental expenditures</t>
  </si>
  <si>
    <t>Objective of Requirement 6.1</t>
  </si>
  <si>
    <t xml:space="preserve">Progress towards the objective of the requirement, to enable public understanding of extractive companies’ social and environmental contributions and provide a basis for assessing extractive companies’s compliance with their legal and contractual obligations to undertake social and environmental expenditures. </t>
  </si>
  <si>
    <t>Is Requirement 6.1 applicable in the period under review?</t>
  </si>
  <si>
    <t>see justification in self-assessment</t>
  </si>
  <si>
    <t xml:space="preserve">Please comment on applicability of the requirement with regard to environmental payments. Appears there is some disclosure, need further detail below. </t>
  </si>
  <si>
    <t>Social expenditures</t>
  </si>
  <si>
    <t>Does the government disclose information on social expenditures?</t>
  </si>
  <si>
    <t>If yes, what was the total mandatory social expenditures received?</t>
  </si>
  <si>
    <t>If yes, what was the total voluntary social expenditures received?</t>
  </si>
  <si>
    <t>Have government's public disclosures of mandatory social expenditures been disaggregated by payment type, company, between cash and in-kind and include information on the nature of in-kind expenditures and the identity of any non-government beneficiaries?</t>
  </si>
  <si>
    <t>If yes, have mandatory social expenditures been disclosed, with appropriate attention to data quality in accordance with Requirement 4.9?</t>
  </si>
  <si>
    <t>Do companies disclose information on social expenditures?</t>
  </si>
  <si>
    <t>If yes, what was the total mandatory social expenditures paid?</t>
  </si>
  <si>
    <t>If yes, what was the total voluntary social expenditures paid?</t>
  </si>
  <si>
    <t>Have companies' public disclosures of mandatory social expenditures been disaggregated by payment type, company, between cash and in-kind and include information on the nature of in-kind expenditures and the identity of any non-government beneficiaries?</t>
  </si>
  <si>
    <t>Environmental payments</t>
  </si>
  <si>
    <t>Does the government disclose information on environmental payments?</t>
  </si>
  <si>
    <t>D-EITI Report, Chapter 7.1. Managing human intervention in nature and landscape (p. 85 ff.);  D-EITI  Report, Chapter 8 Effects of energy transition and the structural change on the extraction of natural resources in Germany (p. 120 ff.)</t>
  </si>
  <si>
    <r>
      <t xml:space="preserve">For a detailed list on D-EITI reporting on environmental expenditures see the Outcomes and Impact Template, point 5.
The MSG agreed that </t>
    </r>
    <r>
      <rPr>
        <b/>
        <sz val="11"/>
        <color theme="1"/>
        <rFont val="Franklin Gothic Book"/>
        <family val="2"/>
      </rPr>
      <t xml:space="preserve">water abstraction fees </t>
    </r>
    <r>
      <rPr>
        <sz val="11"/>
        <color theme="1"/>
        <rFont val="Franklin Gothic Book"/>
        <family val="2"/>
      </rPr>
      <t xml:space="preserve">are being reported as a total and disaggregated by company where payments lie above the set threshold of 100.000 Euro (see chapter 7.1.d)
</t>
    </r>
    <r>
      <rPr>
        <b/>
        <sz val="11"/>
        <color theme="1"/>
        <rFont val="Franklin Gothic Book"/>
        <family val="2"/>
      </rPr>
      <t>The German emission trading system</t>
    </r>
    <r>
      <rPr>
        <sz val="11"/>
        <color theme="1"/>
        <rFont val="Franklin Gothic Book"/>
        <family val="2"/>
      </rPr>
      <t xml:space="preserve"> (Brennstoffemissionshandelsgesetz, BEHG) is explained in the D-EITI report 
</t>
    </r>
    <r>
      <rPr>
        <b/>
        <sz val="11"/>
        <color theme="1"/>
        <rFont val="Franklin Gothic Book"/>
        <family val="2"/>
      </rPr>
      <t>Compensation payments</t>
    </r>
    <r>
      <rPr>
        <sz val="11"/>
        <color theme="1"/>
        <rFont val="Franklin Gothic Book"/>
        <family val="2"/>
      </rPr>
      <t xml:space="preserve">: The legal framework for compensation payments is explained in the D-EITI report (chapter 7.1.a) and an overview of directives on compensation payments and their accessibility is included. The MSG acknowledges that Information on compensation payments is kept at district level and numbers are not available for the respective federal state. In addition, the data are not broken down by sector. 
</t>
    </r>
    <r>
      <rPr>
        <b/>
        <sz val="11"/>
        <color theme="1"/>
        <rFont val="Franklin Gothic Book"/>
        <family val="2"/>
      </rPr>
      <t>Implementation securities:</t>
    </r>
    <r>
      <rPr>
        <sz val="11"/>
        <color theme="1"/>
        <rFont val="Franklin Gothic Book"/>
        <family val="2"/>
      </rPr>
      <t xml:space="preserve">  The legal framework for implementation securities is explained in the D-EITI report (chapter 7.1.c). </t>
    </r>
  </si>
  <si>
    <t>What type of environmental payments? Describe briefly. Has the IA or MSG reviewed and discussed materiality?</t>
  </si>
  <si>
    <t>If yes, what was the total mandatory environmental payments?</t>
  </si>
  <si>
    <t>Water abstraction fees are being reported as a total and disaggregated by company where payments lie above the set threshold of 100.000 Euro (see chapter 7.1.d)
According to § 341v HGB for example, payments of water usage fees were reported by the following companies for 2019: Holcim (Deutschland) GmbH: 
€394,000; LEAG Lausitzer Energie Bergbau AG: €1,116,539.24; RWE Group/RWE Power AG and RWE Rheinische Baustoffwerke GmbH: €12,908,328;  source: Annual payment reports – www.bundesanzeiger.de</t>
  </si>
  <si>
    <t>If yes, what was the total voluntary environmental payments?</t>
  </si>
  <si>
    <t>If yes, have mandatory environmental expenditures been disclosed, with appropriate attention to data quality in accordance with Requirement 4.9?</t>
  </si>
  <si>
    <t>For the period under review, the D-EITI MSG agreed not to include environmental expenditures as payment flows in the EITI reporting since the MSG does not consider them matieral.</t>
  </si>
  <si>
    <t>Requirement 6.2: SOE quasi-fiscal expenditures</t>
  </si>
  <si>
    <t>Objective of Requirement 6.2</t>
  </si>
  <si>
    <t xml:space="preserve">Progress towards the objective of the requirement, to ensure transparency and accountability in the management of extractive-funded state-owned enterprise expenditures on behalf of the government that are not reflected in the national budget. </t>
  </si>
  <si>
    <r>
      <rPr>
        <b/>
        <i/>
        <sz val="11"/>
        <color rgb="FF000000"/>
        <rFont val="Franklin Gothic Book"/>
        <family val="2"/>
      </rPr>
      <t>Not applicable</t>
    </r>
    <r>
      <rPr>
        <i/>
        <sz val="11"/>
        <color rgb="FF000000"/>
        <rFont val="Franklin Gothic Book"/>
        <family val="2"/>
      </rPr>
      <t xml:space="preserve"> </t>
    </r>
  </si>
  <si>
    <r>
      <rPr>
        <b/>
        <sz val="11"/>
        <color theme="1"/>
        <rFont val="Franklin Gothic Book"/>
        <family val="2"/>
      </rPr>
      <t xml:space="preserve">Justification: </t>
    </r>
    <r>
      <rPr>
        <sz val="11"/>
        <color theme="1"/>
        <rFont val="Franklin Gothic Book"/>
        <family val="2"/>
      </rPr>
      <t xml:space="preserve">The D-EITI MSG has reviewed  EITI requirement 6.2 SOE quasi-fiscal expenditures in connection with the annual data collection and quality assurance process. For the period under review no SOE quasi-fiscal expenditures have been identified. </t>
    </r>
  </si>
  <si>
    <t>Please provide self-assessment of progress toward the objective.  Choose one of the descriptors. Refer to 4.5 on applicability.</t>
  </si>
  <si>
    <t>Is Requirement 6.2 applicable in the period under review?</t>
  </si>
  <si>
    <t>The IA has reviewed requirement 6.2 SOE quasi-fiscal expenditures. For the period under review the IA has not identified any SOE quasi-fiscal expenditures. The result of work of the IA is documented in chapter 10 and 11 of the D-EITI report and the annual report of the IA (https://d-eiti.de/Downloads/Report%20of%20the%20IA%20on%20the%20D-EITI%20Payment%20Reconciliation%20Pilot.pdf). The work report and chapters of the IA were accepted by the MSG.</t>
  </si>
  <si>
    <t>Discussed during workshop. MSG would need to review this for the period under review and make a case for non applicability, can't simply say this is not known.</t>
  </si>
  <si>
    <t>Quasi-fiscal expenditures type 1</t>
  </si>
  <si>
    <t>Does the government or SOEs disclose information on quasi-fiscal expenditures?</t>
  </si>
  <si>
    <t>If yes, what was the total value of quasi-fiscal expenditures performed by SOEs?</t>
  </si>
  <si>
    <t>If yes, were public disclosures of quasi-fiscal expenditures disaggregated to levels commensurate with Requirement 4.7?</t>
  </si>
  <si>
    <t>If yes, were public disclosures of quasi-fiscal expenditures comprehensive?</t>
  </si>
  <si>
    <t>If yes, were quasi-fiscal expenditures publicly disclosed with appropriate attention to data quality in accordance with Requirement 4.9?</t>
  </si>
  <si>
    <t>Quasi-fiscal expenditures type 2</t>
  </si>
  <si>
    <t>Requirement 6.3: Contribution of the extractive sector to the economy</t>
  </si>
  <si>
    <t>Objective of Requirement 6.3</t>
  </si>
  <si>
    <t>Progress towards the objective of the requirement, to ensure a public understanding of the extractive industries’ contribution to the national economy and the level of natural resource dependency in the economy.</t>
  </si>
  <si>
    <r>
      <rPr>
        <b/>
        <sz val="11"/>
        <color theme="1"/>
        <rFont val="Franklin Gothic Book"/>
        <family val="2"/>
      </rPr>
      <t xml:space="preserve">
Justification: </t>
    </r>
    <r>
      <rPr>
        <sz val="11"/>
        <color theme="1"/>
        <rFont val="Franklin Gothic Book"/>
        <family val="2"/>
      </rPr>
      <t>The D-EITI MSG provides detailed information in the D-EITI report and on the reporting portal on the extractve sector contribution to GDP, an estimate of total government extractive revenues and employment figures disaggregated by gender. Where available more recent data is uploaded to the reporting portal.</t>
    </r>
  </si>
  <si>
    <t>Does the government disclose information on the contribution of the extractive industries to the economy?</t>
  </si>
  <si>
    <t>systematically discosed</t>
  </si>
  <si>
    <t>D-EITI Report, Chapter 5. The economic importance of the extractive industry in Germany (p. 68 ff.)</t>
  </si>
  <si>
    <t xml:space="preserve">See also the reporting portal for more recent data and more disaggregated data of requirement 6.3 :
https://rohstofftransparenz.de/en/download/
Here see also entries for requierement 4.8. </t>
  </si>
  <si>
    <r>
      <t>Gross Domestic Product -</t>
    </r>
    <r>
      <rPr>
        <i/>
        <u/>
        <sz val="11"/>
        <color rgb="FF00B0F0"/>
        <rFont val="Franklin Gothic Book"/>
        <family val="2"/>
      </rPr>
      <t xml:space="preserve"> </t>
    </r>
    <r>
      <rPr>
        <i/>
        <u/>
        <sz val="11"/>
        <color rgb="FF0070C0"/>
        <rFont val="Franklin Gothic Book"/>
        <family val="2"/>
      </rPr>
      <t>SNA 2008</t>
    </r>
    <r>
      <rPr>
        <i/>
        <sz val="11"/>
        <color rgb="FF0070C0"/>
        <rFont val="Franklin Gothic Book"/>
        <family val="2"/>
      </rPr>
      <t xml:space="preserve"> C</t>
    </r>
    <r>
      <rPr>
        <i/>
        <sz val="11"/>
        <rFont val="Franklin Gothic Book"/>
        <family val="2"/>
      </rPr>
      <t>. Mining and quarrying, including oil and gas</t>
    </r>
  </si>
  <si>
    <t>D-EITI Report, Chapter 5. The econimic importance of the extractive industry in Germany, a. Contribution to the GDP (p. 69)</t>
  </si>
  <si>
    <t>Gross Domestic Product ASM and informal sector</t>
  </si>
  <si>
    <t>Gross Domestic Product - all sectors</t>
  </si>
  <si>
    <t>Government revenue - extractive industries</t>
  </si>
  <si>
    <t>Government revenue - all sectors</t>
  </si>
  <si>
    <t xml:space="preserve"> https://de.statista.com/statistik/daten/studie/164032/umfrage/einnahmen-und-ausgaben-des-deutschen-staats/#professional</t>
  </si>
  <si>
    <t>Exports - extractive industries</t>
  </si>
  <si>
    <t>D-EITI Report, Chapter 5. The econimic importance of the extractive industry in Germany, a. Contribution to exports (p. 73)</t>
  </si>
  <si>
    <t>Exports - all sectors</t>
  </si>
  <si>
    <t>https://de.statista.com/statistik/daten/studie/165463/umfrage/deutsche-exporte-wert-jahreszahlen/</t>
  </si>
  <si>
    <t>Employment - extractive sector - male</t>
  </si>
  <si>
    <t>people</t>
  </si>
  <si>
    <t>D-EITI Report, Chapter 7.3. Employment and social affairs (p. 104 ff.)</t>
  </si>
  <si>
    <t>Employment - extractive sector - female</t>
  </si>
  <si>
    <t>Employment - extractive sector</t>
  </si>
  <si>
    <t>Employment - all sectors</t>
  </si>
  <si>
    <t xml:space="preserve"> https://www.destatis.de/DE/Themen/Arbeit/Arbeitsmarkt/Erwerbstaetigkeit/Tabellen/insgesamt.html</t>
  </si>
  <si>
    <t>Investment - extractive sector</t>
  </si>
  <si>
    <t>The D-EITI MSG and IA have researched investments. There are no reliable numbers, tailored to the extractive sector.</t>
  </si>
  <si>
    <t>Investment - all sectors</t>
  </si>
  <si>
    <t>Does the government disclose information on the location of the major extractive activities in the country?</t>
  </si>
  <si>
    <t>D-EITI Report, Chapter 2 The extractive industry in Germany (p. 16 ff.)</t>
  </si>
  <si>
    <t>Requirement 6.4: Environmental impact</t>
  </si>
  <si>
    <t>Objective of Requirement 6.4</t>
  </si>
  <si>
    <t>Progress towards the objective of the requirement, to provide a basis for stakeholders to assess the adequacy of the regulatory framework and monitoring efforts to manage the environmental impact of extractive industries, and to assess extractive companies’ adherence to environmental obligations.</t>
  </si>
  <si>
    <r>
      <rPr>
        <b/>
        <sz val="11"/>
        <color theme="1"/>
        <rFont val="Franklin Gothic Book"/>
        <family val="2"/>
      </rPr>
      <t>Justification:</t>
    </r>
    <r>
      <rPr>
        <sz val="11"/>
        <color theme="1"/>
        <rFont val="Franklin Gothic Book"/>
        <family val="2"/>
      </rPr>
      <t xml:space="preserve"> The D-EITI MSG provides comprehensive information of the regulatory framework and monitoring efforts to manage the environmental impact of extractive industries in Germany within the special chapters of the D-EITI report. Topics adressed by the special chapter include among other: Rules of intervention under nature conservation law, rehabilitation during the operational and closing-down phase, the legal base in connection with the effects of energy transition and the structural change of the extraction of natural resources in Gemany. Furthermore, environmental information is systematically disclosed by the Federal States and publicly available.</t>
    </r>
  </si>
  <si>
    <t>Is Requirement 6.4 applicable in the period under review?</t>
  </si>
  <si>
    <t>See also information on the reporting portal: 
https://rohstofftransparenz.de/en/environmental-protection-renaturation/
https://rohstofftransparenz.de/en/rohstoffgewinnung/dealing-with-nature/
https://rohstofftransparenz.de/en/energy-transition_structural-change/</t>
  </si>
  <si>
    <t>See also pages on the data portal relevant to environmental impact: https://rohstofftransparenz.de/en/environmental-protection-renaturation/</t>
  </si>
  <si>
    <t>the relevant legal and administrative rules for environmental management?</t>
  </si>
  <si>
    <t>EITI  reporting</t>
  </si>
  <si>
    <t>D-EITI Report, Chapter 7.1, Dealing with human internvention in nature (p. 85 ff.)
D-EITI Report, Chapter 7.2 Environmental protection, renaturation, recultivation (p. 99 ff.)
D-EITI Report, Chapter 8 Effects of energy transition and the structural change on the extraction of natural resources in Germany (p. 120 ff.)</t>
  </si>
  <si>
    <t>databases containing environmental impact assessments, certification schemes or similar documentation of environmental management?</t>
  </si>
  <si>
    <t>EITI reporting, systematically disclosed</t>
  </si>
  <si>
    <t>https://www.uvp-portal.de/</t>
  </si>
  <si>
    <t xml:space="preserve">See overview of Federal States databases on environmental information: https://rohstofftransparenz.de/downloads/211215%20Umweltinformationsstellen_%C3%9Cbersicht.xlsx 
See also overview of compensation directories in the Federal States, D-EITI Report p. 89). </t>
  </si>
  <si>
    <t>other relevant information on environmental monitoring procedures and administration?</t>
  </si>
  <si>
    <t>Given that the company is state-owned and material, how did the MSG come to the conclusion that it is not material as a whole?</t>
  </si>
  <si>
    <r>
      <t>The D-EITI report and portal provide a clear overview of the overarching legal framework governing Germany's extractive industries, including a link to the German Federal Mining Act (BBergG), which governs the oil, gas and mining sectors. The D-EITI report mentions that some federal states have supplemented BBergG with their own regulations and the transparency portal says that the report and portal include links to state-level legislation.</t>
    </r>
    <r>
      <rPr>
        <b/>
        <sz val="11"/>
        <color rgb="FFFF0000"/>
        <rFont val="Franklin Gothic Book"/>
        <family val="2"/>
      </rPr>
      <t xml:space="preserve"> However, it was not clear where to find these links. </t>
    </r>
    <r>
      <rPr>
        <sz val="11"/>
        <color theme="1"/>
        <rFont val="Franklin Gothic Book"/>
        <family val="2"/>
      </rPr>
      <t>Beyond, the description of BBergG, the report and portal also provide a broader description of the legal framework, including in relation to the prevention of corruption, energy transition and environment.</t>
    </r>
  </si>
  <si>
    <t>How can state-level regulations be accessed?</t>
  </si>
  <si>
    <t>The D-EITI report and portal provide a clear overview of the institutions governing the extractive sector at the federal and state levels. At the federal level, the Federal Ministry for Economy and Climate Change is the competent authority. At the state level, mining authorities are responsible for licensing and regulatory activities. The portal provides links to the website of each state authority.</t>
  </si>
  <si>
    <t>The D-EITI report and portal provide a clear description of the mineral and petroleum rights regime, specifying three categories of minerals which have different ownership arrangements, as well as different licensing and fiscal arrangements. The report and portal also explain exceptions to this regime in the case of licenses that were granted before the enactment of BBergG, as well as licenses granted in the former German Democratic Republic.</t>
  </si>
  <si>
    <t>The D-EITI report and portal provide a clear overview of the fiscal regime governing the extractive industries. D-EITI reporting covers revenue streams specific to the extractive sector (i.e., license fees and royalties). These are collected by the federal states who are able to set their own rates. The report provides an overview of the rates levied by each state. It also explains that there are exemptions for licenses granted before BBergG was enacted and for those granted in the former German Democratic Republic. It also describes revenue streams applicable to all businesses regardless of sector, including taxes collected by municipalities. In addition, the report describes public subsidies applicable to the extractive industries.</t>
  </si>
  <si>
    <t>The D-EITI report describes which revenue streams are collected by which level of government within Germany's federal structure.</t>
  </si>
  <si>
    <t>See above - oil, gas and mining are covered by the same legal, institutional and fiscal framework</t>
  </si>
  <si>
    <r>
      <t xml:space="preserve">The D-EITI report includes a brief reference to plans within the federal government's coalition agreement to revise BBergG. However, the report notes that no details on the proposed plans are yet publicly available. The transparency template mentions that the coalition agreement can be accessed on the D-EITI website. </t>
    </r>
    <r>
      <rPr>
        <b/>
        <sz val="11"/>
        <color rgb="FFFF0000"/>
        <rFont val="Franklin Gothic Book"/>
        <family val="2"/>
      </rPr>
      <t xml:space="preserve">However, it was not immediately clear how to access the coalition agreement using the link provided. </t>
    </r>
    <r>
      <rPr>
        <sz val="11"/>
        <color theme="1"/>
        <rFont val="Franklin Gothic Book"/>
        <family val="2"/>
      </rPr>
      <t>The report also provides an overview of plans for legal reforms governing the renewable energy sector.</t>
    </r>
  </si>
  <si>
    <t>is the coalition agreement and MSG discussions on planned reforms accessible on the D-EITI website? If yes, where?</t>
  </si>
  <si>
    <r>
      <t xml:space="preserve">The transparency template provides the number of licenses awarded in the reporting year. </t>
    </r>
    <r>
      <rPr>
        <b/>
        <sz val="11"/>
        <color rgb="FFFF0000"/>
        <rFont val="Franklin Gothic Book"/>
        <family val="2"/>
      </rPr>
      <t>This number does not appear to be included in the D-EITI report and portal.</t>
    </r>
    <r>
      <rPr>
        <sz val="11"/>
        <color rgb="FFFF0000"/>
        <rFont val="Franklin Gothic Book"/>
        <family val="2"/>
      </rPr>
      <t xml:space="preserve"> </t>
    </r>
    <r>
      <rPr>
        <sz val="11"/>
        <color theme="1"/>
        <rFont val="Franklin Gothic Book"/>
        <family val="2"/>
      </rPr>
      <t>The report includes a link to the D-EITI portal, which includes</t>
    </r>
    <r>
      <rPr>
        <sz val="11"/>
        <color rgb="FFFF0000"/>
        <rFont val="Franklin Gothic Book"/>
        <family val="2"/>
      </rPr>
      <t xml:space="preserve"> </t>
    </r>
    <r>
      <rPr>
        <sz val="11"/>
        <color theme="1"/>
        <rFont val="Franklin Gothic Book"/>
        <family val="2"/>
      </rPr>
      <t>a spreadsheet for all licenses awards and transfers between 2018 and 2022. The data in this spreadsheet on seperate tabs for different federal state and includes data from several reporting years. There does not appear to be a single place where a summary of all license awards across Germany specifically for the reporting year can be found. Instead, it seems that users must review each tab manually to identify new license awards for the reporting year.</t>
    </r>
  </si>
  <si>
    <t xml:space="preserve">The D-EITI report and portal provide a clear description of the process for awarding licenses for different types of minerals as defined in BBergG. This includes award of the mining right, approval of a workplan and environmental approvals (including water rights). </t>
  </si>
  <si>
    <t>The D-EITI report and portal signpost where in BBergG details on awards criteria can be found. The report and portal themselves do not describe the criteria.</t>
  </si>
  <si>
    <r>
      <t>The transparency template notes that there were no deviations for the reporting period.</t>
    </r>
    <r>
      <rPr>
        <b/>
        <sz val="11"/>
        <color rgb="FFFF0000"/>
        <rFont val="Franklin Gothic Book"/>
        <family val="2"/>
      </rPr>
      <t xml:space="preserve"> However, this not appear to be discussed in the D-EITI report or portal.</t>
    </r>
  </si>
  <si>
    <r>
      <t xml:space="preserve">The transparency template provides the number of licenses transferred in the reporting year. </t>
    </r>
    <r>
      <rPr>
        <b/>
        <sz val="11"/>
        <color rgb="FFFF0000"/>
        <rFont val="Franklin Gothic Book"/>
        <family val="2"/>
      </rPr>
      <t>This number does not appear to be included in the D-EITI report and portal</t>
    </r>
    <r>
      <rPr>
        <sz val="11"/>
        <color theme="1"/>
        <rFont val="Franklin Gothic Book"/>
        <family val="2"/>
      </rPr>
      <t>. The report includes a link to the D-EITI portal, which includes a spreadsheet for all licenses awards and transfers between 2018 and 2022. The data in this spreadsheet on seperate tabs for different federal state and includes data from several reporting years. There does not appear to be a single place where a summary of all license transfers across Germany specifically for the reporting year can be found.It is also not clear how to identify license transfers within the spreadsheet.</t>
    </r>
  </si>
  <si>
    <t>Where can data on the license transfers for the reporting year be found?</t>
  </si>
  <si>
    <t>See above</t>
  </si>
  <si>
    <t>The D-EITI report and portal describe the license award process but do not seem to include a discussion of transfer processes. It is unclear whether there is a specific process for transfers.</t>
  </si>
  <si>
    <t>Where can information on transfer processes be found? Is this the same as for license awards?</t>
  </si>
  <si>
    <t>The D-EITI report and portal describe license award criteria but do not seem to include a discussion of criteria for transfers. It is unclear whether there are separate criteria for transfers.</t>
  </si>
  <si>
    <t>Where can information on transfer criteria be found? Are these different to the award criteria?</t>
  </si>
  <si>
    <r>
      <t>The transparency template notes that there were no deviations for the reporting period. There doe</t>
    </r>
    <r>
      <rPr>
        <b/>
        <sz val="11"/>
        <color rgb="FFFF0000"/>
        <rFont val="Franklin Gothic Book"/>
        <family val="2"/>
      </rPr>
      <t xml:space="preserve"> However, this not appear to be discussed in the D-EITI report or portal.</t>
    </r>
  </si>
  <si>
    <t>This question is not applicable in the German context.</t>
  </si>
  <si>
    <t>The D-EITI report also mentions that oil and gas license data is published annually through a government publication but does not provide a link.</t>
  </si>
  <si>
    <t>How can the government publication in question be accessed?</t>
  </si>
  <si>
    <r>
      <t>License registeries are managed by state mining authorities. Most state mining authorities maintain physical registries. Some states also maintain online registries. The D-EITI report notes that additional authorities have plans to establish online registries but</t>
    </r>
    <r>
      <rPr>
        <b/>
        <sz val="11"/>
        <color rgb="FFFF0000"/>
        <rFont val="Franklin Gothic Book"/>
        <family val="2"/>
      </rPr>
      <t xml:space="preserve"> does not provide further detail on this.</t>
    </r>
    <r>
      <rPr>
        <sz val="11"/>
        <color theme="1"/>
        <rFont val="Franklin Gothic Book"/>
        <family val="2"/>
      </rPr>
      <t xml:space="preserve"> 
The D-EITI report does not contain license data. However, the D-EITI portal includes a link to a spreadsheet that combines license registry data from each state. The portal also provides a guide explaining how to access registry data for each state, as well as links to online license registries for selected states (the link to at least one of these registries is broken). The transparency template provides additional links to online license registries to those captured on the D-EITI portal. The spreadsheet also includes links to further online license registers (e.g., for Bavaria) that are not captured on the summary page of the portal or in the transparency template. </t>
    </r>
    <r>
      <rPr>
        <b/>
        <sz val="11"/>
        <color rgb="FFFF0000"/>
        <rFont val="Franklin Gothic Book"/>
        <family val="2"/>
      </rPr>
      <t xml:space="preserve">It is unclear why this inconsistency exists. </t>
    </r>
    <r>
      <rPr>
        <sz val="11"/>
        <color theme="1"/>
        <rFont val="Franklin Gothic Book"/>
        <family val="2"/>
      </rPr>
      <t xml:space="preserve">The D-EITI report points to the NIBIS portal as an example of good practice but does not provide a link. 
The D-EITI report notes that EITI implementation has resulted in reforms to public access to license registries across Germany. The public now no longer needs to demonstrate legitimate interest to access registry data, including for accessing data on exploration licenses. </t>
    </r>
  </si>
  <si>
    <t>Why is there a discrepancy between license registries listed on the transparency template, the D-EITI portal and the downloadable registry spreadsheet? 
Is it possible to provide additional information on which states are planning to develop online registries?</t>
  </si>
  <si>
    <t>The spreadsheet downloadable from the D-EITI portal appears to consistently list the name of license holders.</t>
  </si>
  <si>
    <r>
      <t>The spreadsheet downloadable from the D-EITI portal generally captures coordinates but in some cases notes that this information can only be accessed in physical registry book.</t>
    </r>
    <r>
      <rPr>
        <b/>
        <sz val="11"/>
        <color rgb="FFFF0000"/>
        <rFont val="Franklin Gothic Book"/>
        <family val="2"/>
      </rPr>
      <t xml:space="preserve"> It is unclear why this data could not be included in the spreadsheet.</t>
    </r>
  </si>
  <si>
    <t>Why are coordinates in some instances not carried over from physical registry books into the consolidated spreadsheet?</t>
  </si>
  <si>
    <t>The spreadsheet downloadable from the D-EITI portal appears to consistently capture information on the licensed commodity.</t>
  </si>
  <si>
    <t>The spreadsheet downloadable from the D-EITI portal appears to capture all licenses.</t>
  </si>
  <si>
    <t>The spreadsheet downloadable from the D-EITI portal appears to capture all companies making material payments. However, it can be difficult to identify the companies in question because of variations in the name of the parent company used in the D-EITI report and the name of the license holder (e.g., ExxonMobil versus Mobil Erdgas-Erdöl GmbH; JTSD versus MIBRAG)</t>
  </si>
  <si>
    <t>What is the government's policy on license disclosure?</t>
  </si>
  <si>
    <r>
      <rPr>
        <b/>
        <sz val="11"/>
        <color rgb="FFFF0000"/>
        <rFont val="Franklin Gothic Book"/>
        <family val="2"/>
      </rPr>
      <t xml:space="preserve">While the D-EITI report includes information on the license regime and how these are issued, it does not appear to describe the government's policy on contract and license disclosure. </t>
    </r>
    <r>
      <rPr>
        <sz val="11"/>
        <color theme="1"/>
        <rFont val="Franklin Gothic Book"/>
        <family val="2"/>
      </rPr>
      <t>While the German system does not provide for the negotiation of contracts, this should not preclude the government from explaining its position on the disclosure of licenses. Some license registries disclose the license itself (e.g., NIBIS) but it is unclear whether this is consistently the case across all states. The D-EITI report does provide information on the government's policy in relation to environmental disclosures and approvals.</t>
    </r>
  </si>
  <si>
    <t>Licenses issued since 2021 do not appear to be systematically disclosed. Disclosure practices appear to vary from state to state.</t>
  </si>
  <si>
    <r>
      <t xml:space="preserve">The D-EITI portal includes a downloadable spreadsheet to license registry data. The portal and transparency template also include links to online license registries for selected states. </t>
    </r>
    <r>
      <rPr>
        <b/>
        <sz val="11"/>
        <color rgb="FFFF0000"/>
        <rFont val="Franklin Gothic Book"/>
        <family val="2"/>
      </rPr>
      <t>However, only some state registries (e.g., NIBIS) appear to disclose the license itself. It is unclear whether licenses can consistently be accessed in hardcopy in the offices of mining authorities.</t>
    </r>
  </si>
  <si>
    <t>Is it possible to access licenses at the offices of mining authorities?</t>
  </si>
  <si>
    <t>As above</t>
  </si>
  <si>
    <t>No information is provided on the availability of registers in other sectors.</t>
  </si>
  <si>
    <t>The D-EITI portal includes a downloadable spreadsheet to license registry data. This is broken down by state and can be used to gain an understanding of all active licenses.</t>
  </si>
  <si>
    <t>Some licenses issued before 2001 are publicly accessible (e.g., via the NIBIS portal) but there is no consistent approach to disclosure across states.</t>
  </si>
  <si>
    <t>The D-EITI report explains that EIAs ar systematically disclosed through portals of federal and state authorities. The D-EITI portal includes a spreadsheet with links to these portals. The D-EITI report also explains how to access information on environmental compensation directories.</t>
  </si>
  <si>
    <t>The D-EITI report provides a clear overview of environmental laws and regulations, including the relationship between federal and state authorities on environmental issues such as environmental approvals. The D-EITI report includes a description of Germany's environmental protection law, as well as several other laws, regulations and policies, including on water, climate change, renewables and coal-phase out. The D-EITI report explains that the legal framewor enshrines a legal right to access environmental information, including monitoring data on issues such as noise, emissions and energy. The report also includes an example of an environmental permit.</t>
  </si>
  <si>
    <t xml:space="preserve">The D-EITI report includes water use data from the extractive industries disaggregated at a state level. </t>
  </si>
  <si>
    <t>Can the MSG clarify why royalties are disaggregated by the government entity receiving the royalties, but not the project? Can teh MSG clarify where to find the overview of licenses that generate royalties, and which ones are substantially interconnected?</t>
  </si>
  <si>
    <t>Core principles are described in a brochure "Financial relations between the Federation and Länder on the basis of constitutional financial provisions": https://www.bundesfinanzministerium.de/Content/EN/Standardartikel/Press_Room/Publications/Brochures/financial-realations-federation-2022.pdf?__blob=publicationFile&amp;v=3</t>
  </si>
  <si>
    <t>It appears that systematically disclosed data provides actual transfers and principles for allocation, but not the planned (expected) amounts to be transferred.</t>
  </si>
  <si>
    <t>Trade tax appear to be a subnational payment, rather than subnational transfer.</t>
  </si>
  <si>
    <t>Could you please confirm that financial equalisation mechanism is applied only to royalties (for the extractive sector)?</t>
  </si>
  <si>
    <t>Information about the financial equalisation mechanism, in which revenue is shared different federal states, is available on the website of the Federal Ministry of Finance. The website also includes detailed annual data about actual equalisation transfers https://www.bundesfinanzministerium.de/Content/DE/Standardartikel/Themen/Oeffentliche_Finanzen/Foederale_Finanzbeziehungen/Laenderfinanzausgleich/laenderfinanzausgleich.html, disaggregated by a federal state (not company).
The 2020 Germnay EITI Report provides additional information on how the extractive revenues are allocated (pp.66-67).</t>
  </si>
  <si>
    <r>
      <t>Justification:</t>
    </r>
    <r>
      <rPr>
        <sz val="11"/>
        <color theme="1"/>
        <rFont val="Franklin Gothic Book"/>
        <family val="2"/>
      </rPr>
      <t xml:space="preserve"> The MSG finds for the period under review that no material voluntary social expenditures have been made. As in the case of income tax on wages and salaries, social security contributions (= employers’ contributions to the social security of the employees) are paid by the employer for the employees. Depending on the type of contribution, however, the employer contributes up to half of this social security payment. In essence, these contributions are for pension, health, unemployment and long-term care insurance. However, social security contributions are not a specific tax for the extractive industry – and they are also expressly excluded from reporting in terms of commercial law. For this reason, these contributions are not included in the German EITI report.</t>
    </r>
    <r>
      <rPr>
        <b/>
        <sz val="11"/>
        <color theme="1"/>
        <rFont val="Franklin Gothic Book"/>
        <family val="2"/>
      </rPr>
      <t xml:space="preserve"> 
</t>
    </r>
    <r>
      <rPr>
        <sz val="11"/>
        <color theme="1"/>
        <rFont val="Franklin Gothic Book"/>
        <family val="2"/>
      </rPr>
      <t>A working group on environmental expenditures had been installed and agreed on further reporting (see information below). However, the MSG agreed not to include environmental expenditures as payment flows in the EITI reporting since the MSG does not consider them matieral (see also point 5 in the Outcome and Impact Template)</t>
    </r>
    <r>
      <rPr>
        <b/>
        <sz val="11"/>
        <color theme="1"/>
        <rFont val="Franklin Gothic Book"/>
        <family val="2"/>
      </rPr>
      <t xml:space="preserve">. </t>
    </r>
    <r>
      <rPr>
        <sz val="11"/>
        <color theme="1"/>
        <rFont val="Franklin Gothic Book"/>
        <family val="2"/>
      </rPr>
      <t>However, the D-EITI MSG decided to describe the context of environmental expenditures providing some examples (see entries below)</t>
    </r>
    <r>
      <rPr>
        <b/>
        <sz val="11"/>
        <color theme="1"/>
        <rFont val="Franklin Gothic Book"/>
        <family val="2"/>
      </rPr>
      <t>.</t>
    </r>
  </si>
  <si>
    <t>Some production data, specifically production values, are noted as n/a on the reporting portal: https://rohstofftransparenz.de/daten/gesamtdeutsche_rohstoffproduktion/</t>
  </si>
  <si>
    <t>Can the MSG confirm the list of extractive commodities produced in 2020?</t>
  </si>
  <si>
    <t>Could stakeholders please clarify what n/a stands for? What were the main reasons for non-availability of production data for some commodities? Has the MSG considered alternative approaches to data collection?</t>
  </si>
  <si>
    <t>The EITI reporting seems to focus on aggregated export data. However, export data disaggregated by commodity is systematically disclosed.</t>
  </si>
  <si>
    <t>Did stakeholders review publicly accessible export data? Are there any concerns related to data quality and comprehensiveness?</t>
  </si>
  <si>
    <t>The Board decision from 2018 (available here https://eiti.org/sites/default/files/2023-10/Board%20paper%2040-4-D%20Request%20from%20EITI%20Germany%20regarding%20requirement%204.1%20and%204.6.pdf) referred to the local business tax. It appears, however, that trade tax constitutes the main subnational payment stream.</t>
  </si>
  <si>
    <t>Could stakeholders please clarify which revenue streams were considered to be subnational payments in 2020?
How the reporting municipalities were selected?</t>
  </si>
  <si>
    <t>Has this been assessed by the MSG or the IA?</t>
  </si>
  <si>
    <t>What are the direct links to the financial information?</t>
  </si>
  <si>
    <t>Can the IA point to the section of the report where that is documented, the absence of in-kind revenues?</t>
  </si>
  <si>
    <t>Are all states publishing licenses? (This is the case for NIBIS but unclear if accessible for all states, including in hard copy). Is a model license publicly available?</t>
  </si>
  <si>
    <t>Do the portals contain the full text of EIAs?</t>
  </si>
  <si>
    <t>Is there a discussion of material deviations in the D-EITI report or portal? How are deviations checked?</t>
  </si>
  <si>
    <t>Where can data on the license awards for the reporting year be found? Only through registry spreadsheet?</t>
  </si>
  <si>
    <t>Where can we find that statement documented?</t>
  </si>
  <si>
    <t>The 2020 Germany EITI Report appear to include the following amount: EUR 41,907,255.97 for the trade tax and EUR 3,447,542.20 for lease payments (p.182).
EUR 130m - total trade tax from all companies (p.70).</t>
  </si>
  <si>
    <t>Could stakeholders please clarify the total amount of the trade tax (subnational payments)?
Which materiality threshold was applied to subnational payments?</t>
  </si>
  <si>
    <t>The spreadsheet downloadable from the D-EITI portal generally captures application, award and expirt dates. However, application dates are often missing because these are not recorded by license authorities (e.g., in BW, Bavaria) or sometimes because they can only be accessed in physical registry books (e.g., Niedersachsen, HH, HB, SH). For licenses granted before BBergG, there is no expiry date. As a result, these fields are blank in the spreadsheet.</t>
  </si>
  <si>
    <t xml:space="preserve">Information provided by email from the Secretariat on how to access the list of shareholders. </t>
  </si>
  <si>
    <t xml:space="preserve">Regulatory framework given by the Geldwæschegesetzt </t>
  </si>
  <si>
    <t>Definition is in article 3: https://www.gesetze-im-internet.de/gwg_2017/__3.html. It is in linw with the EITI's miniumum definition. Threshold is at 25% for control</t>
  </si>
  <si>
    <t xml:space="preserve">The law is referenced. It remains unclear if there is a different threshold applied for PEPs. </t>
  </si>
  <si>
    <t>If a BO is a PEP, does the 25% threshold still apply?</t>
  </si>
  <si>
    <t>Yes, but not clear how comprehensive</t>
  </si>
  <si>
    <t xml:space="preserve">Not in EITI reporting and not in a publicly available register. Private persons need to demonstrate legitimate interest. The data in the register that concerned reporting companies was reviewed by the IA but the identity was not shared with the members of the MSG. The reporting companies did not ask the BOs to waive the confidentiality to publish BOs in the report or on the portal. </t>
  </si>
  <si>
    <t>This has not been assessed by the competent authority</t>
  </si>
  <si>
    <t xml:space="preserve">The IA was tasked to assess the disclosures and found they were plausible, as they did not conflict information on ownership in the public domain. The underlying data was not shared. </t>
  </si>
  <si>
    <t>Federal laws (f. ex. BBergG) and ordinances are online publicly available on the official data base of the Federal Ministry of Justice: https://www.gesetze-im-internet.de/
Laws and ordinances of the Länder are online publicly available on the official websites of the respective Land which link to their data bases (usually run by specialised publishing houses). See Lower Saxony as example.  
Furthermore, the D-EITI report lists all mining authorities of the Länder (chapter 3 table 1). The websites of the mining authorities usually link to the relevant regulations. The D-EITI report gives an overview of the system and Legal Framework (rohstofftransparenz.de) for the mining sector.</t>
  </si>
  <si>
    <t>The D-EITI report is referring to the current coalition agreement (f. ex. p. 140 fn 170). The current coalition agreement is online publicly available via the website of the German Federal Government (Koalitionsvertrag 2021 (bundesregierung.de)) which links to the websites of the coalition parties, who are responsible for the content of the agreement.
The government notes that the coordinators of the three stakeholder groups and the MSG have discussed in meetings whether (and to what extent) planned reforms relating to the mining sector can be reported in the D-EITI report. So far, the MSG decided not to report about planned reforms but only about finalized legal framework. This will be reconsidered against the new requirement in the EITI Standard 2023.
Furthermore, the Federal Government informs the public on proposed federal and EU-legislation and offers a monitoring tool on the implementation progress of important measures (see Gesetzesvorhaben der Bundesregierung | Bundesregierung and Regierungsmonitor: Transparente Politik | Bundesregierung)</t>
  </si>
  <si>
    <t>Backround: The form which was sent by the IA to the D-EITI reporting companies in order to collect all the payment data includes no category “in kind payments” (in German: Sachdividenden) or similar.  
There is no indication for in kind payments by the D-EITI reporting companies. Such payment would be reported in the companies annual report which were reviewed by the IA. No such payments are included. Furthermore, there is no indication for in kind revenues by the D-EITI reporting companies. Such revenues would be listed in the annual public budget(s) which was not the case. 
According to the IA, even if such Sachdividenden would be provided they would not be considered as material payment according to the EITI Standard.
The conclusion is documented in the annex of the report under ii. requirement 4.2 (p.190).</t>
  </si>
  <si>
    <t>The MSG considers the following revenue streams to be subnational payments in 2020 see also disclosed payment flows https://rohstofftransparenz.de/downloads/2020_Datenmeldung_Unternehmen_Stand%2020230420_neu.xlsx:
•	Sum of payments for trade tax (and, where applicable) for leases (municipality level): €45.354.798,17 (leases: €3.447.542,20; trade tax: €41.907.255,97)
•	Sum of payments to improve the infrastructure (level of local government): €23.230.056,76
•	Sum of mine site and extraction royalties (Länder level):  €99.297.607,94
For the 5th D-EITI report, the trade tax collection process was analysed in more detail using a questionnaire developed by the IA. This questionnaire was sent to the 20 municipalities that received the highest trade tax (Gewerbesteuer) payments from D-EITI participating companies for the reporting year 2020 (work report of the IA page 17; also Verfahren zur Qualitätssicherung - rohstofftransparenz.de under section „Notes on the quality assurance process for trade payments).</t>
  </si>
  <si>
    <t>The total amount of the trade tax is published in the 5th D-EITI report, chapter 10, table 14, p. 181f (total amount: €41.907.255,97.)
All materiality thresholds are published via the D-EITI reporting under https://rohstofftransparenz.de/en/auswahl-der-zahlungsstroeme/#sectionMenu_4
-	Royalties: 100.000 EUR as defined in the HGB
-	Trade tax: 100.000 EUR as defined in the HGB and reported via the Bundesanzeiger. According to the MSG decision, agreed with the EITI International Secretariat as well as validated in the first validation the materiality threshold trade tax for D-EITI reporting companies was raised since the 2nd D-EITI Report to 2 Mio. EUR per state institution and lowered since the 5th D-EITI Report to the 20 municipalities that received the highest trade tax payments from participating companies for the reporting year.</t>
  </si>
  <si>
    <t>Please see statement above on 4.7. Please further see the coordinated position of the government on 4.7 (230922-Stellungnahme-zu-4.7-EITI-Standard_level-of-disaggregation_BMWK.pdf (d-eiti.de)).</t>
  </si>
  <si>
    <t xml:space="preserve">No reference to how licenses are operationally interconnected to a project. </t>
  </si>
  <si>
    <t>While mine-site royalties are appropriated into the respective Land’s budget, the revenue from extraction royalties is used for interstate financial equalisation (5. D-EITI report, chapter 4. b) ii., p. 51).</t>
  </si>
  <si>
    <t>Public access to environmental information and authorisation decisions is described in 5. D-EITI report, chapter 3. b) iv and v., p. 36-39.
Federal provisions in para 19 and para 20 UVPG specify the publication obligations for documents in the context of the participation process for EIAs. According to para 20 UVPG, documents - including the full EIA report - have to be published freely accessible on a central internet portal (either www.uvp-portal.de or www.uvp-verbund.de).</t>
  </si>
  <si>
    <t>The transparency template as well as the registry spreadsheet on the D-EITI reporting portal were updated prior to the validation. There are no discrepancies between those excel files. Whereas the context reporting will be updated in the next reporting cycle and will be subject to deep dive review by the MSG. 
Furthermore, the tables contain additional links to online portals where geo-data are published but which are not categorized as “online licence registries”. 
In the meantime, further portals went online (see also comments on requirement 2.4).
For details please see statement on 2.4 above.</t>
  </si>
  <si>
    <t>Due to the large number of coordinate points in some licenses and the low level of interest from the public, some mining authorities have refrained from registering the coordinate into the consolidated spreadsheet.</t>
  </si>
  <si>
    <t>The mentioned report published by Lower-Saxony is online publicly available: Jahresbericht "Erdöl und Erdgas in der Bundesrepublik Deutschland" | Landesamt für Bergbau, Energie und Geologie (niedersachsen.de)
The D-EITI reporting portal has already been supplemented accordingly: Licenses and contracts (rohstofftransparenz.de)</t>
  </si>
  <si>
    <t xml:space="preserve">The accessibility of licence information is regulated by federal law in para  76 BBergG. For details please see statement on 2.4 above. </t>
  </si>
  <si>
    <t>For details on publishing licenses please see statement on 2.4 above.
As stated in the consultations by government representatives in the course of validation, there is no such legally binding document which can be regarded as a “model license” for a permit or approval or mining rights under BBergG (f.ex. as confirmed by Thuringia). Any templates for text processing programs do not have external effects. Mining licences are based on legal requirements.</t>
  </si>
  <si>
    <t>Federal law in para 76 BBergG applies. For details please see statement on 2.4 above.</t>
  </si>
  <si>
    <t>The status as beneficial owner of a company is to be assessed independently of a possible PeP status of the beneficial owner. A  PeP status says nothing about the actual control over a company (e.g. through more than 25% of the shares or voting rights). According to EU regulations, the PeP status does not have to be recorded in the transparency register.</t>
  </si>
  <si>
    <t>For details please see statement on 2.5 above and the detailed note at the end of the document.</t>
  </si>
  <si>
    <t>The statement is documented on the D-EITI reporting portal: Beneficial Ownership (rohstofftransparenz.de) under the section “Obtaining information from the Transparency register.</t>
  </si>
  <si>
    <t xml:space="preserve">Direct links to beneficial ownership information are not accessible via the stock exchange, but via the respective company websites or register portal (as reported during validation consultations). </t>
  </si>
  <si>
    <t>The MSG argues that one direct state participation in a company is not material for the extractive sector as a whole.
Nevertheless, all revenues are reported both via the annual report of the federal state as well as via D-EITI reporting.</t>
  </si>
  <si>
    <t>The Multi-Stakeholder-Group has confirmed the list of extractive commodities produced in 2020 in course of updating D-EITI report.</t>
  </si>
  <si>
    <t>The abbreviation „n/a“ means that no data is available or can be published.
For further details on production data and its source see also the D-EITI reporting portal under “data on natural resource extraction in Germany” - Download Data and Documents (rohstofftransparenz.de)
Regarding potash and other salts, please see statement on 3.2 above.
The main reasons for barriers on publishing certain data are described in the coordinated positions of the government and of the private sector on 3.2 ( 230922-Stellungnahme-zu-3.2-EITI-Standard_production_BMWK.pdf (d-eiti.de)).</t>
  </si>
  <si>
    <t>Stakeholders did not express concerns about the reliability or comprehensiveness of the export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</si>
</sst>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_ * #,##0.00_ ;_ * \-#,##0.00_ ;_ * &quot;-&quot;??_ ;_ @_ "/>
    <numFmt numFmtId="165" formatCode="_ * #,##0_ ;_ * \-#,##0_ ;_ * &quot;-&quot;??_ ;_ @_ "/>
    <numFmt numFmtId="166" formatCode="yyyy\-mm\-dd"/>
    <numFmt numFmtId="167" formatCode="_ * #,##0.0000_ ;_ * \-#,##0.0000_ ;_ * &quot;-&quot;??_ ;_ @_ "/>
  </numFmts>
  <fonts count="79" x14ac:knownFonts="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b/>
      <i/>
      <sz val="11"/>
      <name val="Franklin Gothic Book"/>
      <family val="2"/>
    </font>
    <font>
      <i/>
      <u/>
      <sz val="11"/>
      <name val="Franklin Gothic Book"/>
      <family val="2"/>
    </font>
    <font>
      <b/>
      <i/>
      <u/>
      <sz val="11"/>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b/>
      <sz val="12"/>
      <color theme="1"/>
      <name val="Franklin Gothic Book"/>
      <family val="2"/>
    </font>
    <font>
      <sz val="10.5"/>
      <color theme="1"/>
      <name val="Franklin Gothic Book"/>
      <family val="2"/>
    </font>
    <font>
      <b/>
      <sz val="16"/>
      <color theme="1"/>
      <name val="Franklin Gothic Book"/>
      <family val="2"/>
    </font>
    <font>
      <b/>
      <i/>
      <u/>
      <sz val="11"/>
      <color rgb="FF0076AF"/>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b/>
      <sz val="20"/>
      <color rgb="FF000000"/>
      <name val="Franklin Gothic Book"/>
      <family val="2"/>
    </font>
    <font>
      <b/>
      <sz val="20"/>
      <color theme="1"/>
      <name val="Franklin Gothic Book"/>
      <family val="2"/>
    </font>
    <font>
      <b/>
      <u/>
      <sz val="12"/>
      <name val="Franklin Gothic Book"/>
      <family val="2"/>
    </font>
    <font>
      <b/>
      <sz val="12"/>
      <name val="Franklin Gothic Book"/>
      <family val="2"/>
    </font>
    <font>
      <sz val="12"/>
      <name val="Franklin Gothic Book"/>
      <family val="2"/>
    </font>
    <font>
      <sz val="11"/>
      <color theme="0"/>
      <name val="Franklin Gothic Book"/>
      <family val="2"/>
    </font>
    <font>
      <i/>
      <sz val="11"/>
      <color rgb="FFFF0000"/>
      <name val="Franklin Gothic Book"/>
      <family val="2"/>
    </font>
    <font>
      <sz val="11"/>
      <color rgb="FF000000"/>
      <name val="Arial"/>
      <family val="2"/>
    </font>
    <font>
      <i/>
      <sz val="11"/>
      <color theme="1"/>
      <name val="Franklin Gothic Book"/>
    </font>
    <font>
      <sz val="11"/>
      <color theme="1"/>
      <name val="Franklin Gothic Book"/>
    </font>
    <font>
      <sz val="9"/>
      <color indexed="81"/>
      <name val="Segoe UI"/>
      <charset val="1"/>
    </font>
    <font>
      <b/>
      <sz val="9"/>
      <color indexed="81"/>
      <name val="Segoe UI"/>
      <charset val="1"/>
    </font>
    <font>
      <b/>
      <sz val="11"/>
      <color rgb="FFFF0000"/>
      <name val="Franklin Gothic Book"/>
      <family val="2"/>
    </font>
    <font>
      <sz val="11"/>
      <color rgb="FFFF0000"/>
      <name val="Franklin Gothic Book"/>
      <family val="2"/>
    </font>
    <font>
      <b/>
      <i/>
      <sz val="11"/>
      <color rgb="FF000000"/>
      <name val="Franklin Gothic Book"/>
    </font>
  </fonts>
  <fills count="16">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theme="2"/>
        <bgColor indexed="64"/>
      </patternFill>
    </fill>
    <fill>
      <patternFill patternType="solid">
        <fgColor rgb="FF165B89"/>
        <bgColor theme="4"/>
      </patternFill>
    </fill>
    <fill>
      <patternFill patternType="solid">
        <fgColor theme="2"/>
        <bgColor theme="4" tint="0.79998168889431442"/>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D9E1F2"/>
        <bgColor rgb="FF000000"/>
      </patternFill>
    </fill>
    <fill>
      <patternFill patternType="solid">
        <fgColor rgb="FFF7A516"/>
        <bgColor indexed="64"/>
      </patternFill>
    </fill>
    <fill>
      <patternFill patternType="solid">
        <fgColor theme="5" tint="0.79998168889431442"/>
        <bgColor indexed="64"/>
      </patternFill>
    </fill>
    <fill>
      <patternFill patternType="solid">
        <fgColor rgb="FFFFFF00"/>
        <bgColor indexed="64"/>
      </patternFill>
    </fill>
  </fills>
  <borders count="59">
    <border>
      <left/>
      <right/>
      <top/>
      <bottom/>
      <diagonal/>
    </border>
    <border>
      <left style="dashed">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theme="0"/>
      </right>
      <top/>
      <bottom style="medium">
        <color auto="1"/>
      </bottom>
      <diagonal/>
    </border>
    <border>
      <left/>
      <right/>
      <top/>
      <bottom style="medium">
        <color auto="1"/>
      </bottom>
      <diagonal/>
    </border>
    <border>
      <left style="thin">
        <color theme="0"/>
      </left>
      <right style="thin">
        <color theme="0"/>
      </right>
      <top/>
      <bottom style="medium">
        <color auto="1"/>
      </bottom>
      <diagonal/>
    </border>
    <border>
      <left style="thin">
        <color theme="0"/>
      </left>
      <right/>
      <top/>
      <bottom style="medium">
        <color auto="1"/>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auto="1"/>
      </top>
      <bottom/>
      <diagonal/>
    </border>
    <border>
      <left/>
      <right style="thin">
        <color theme="0"/>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double">
        <color auto="1"/>
      </bottom>
      <diagonal/>
    </border>
    <border>
      <left/>
      <right/>
      <top/>
      <bottom style="medium">
        <color rgb="FF1BC2EE"/>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theme="0"/>
      </left>
      <right style="thin">
        <color theme="0"/>
      </right>
      <top/>
      <bottom/>
      <diagonal/>
    </border>
    <border>
      <left style="thin">
        <color theme="0"/>
      </left>
      <right/>
      <top/>
      <bottom/>
      <diagonal/>
    </border>
    <border>
      <left/>
      <right style="thin">
        <color theme="0"/>
      </right>
      <top style="thin">
        <color auto="1"/>
      </top>
      <bottom/>
      <diagonal/>
    </border>
    <border>
      <left style="thin">
        <color theme="0"/>
      </left>
      <right/>
      <top style="thin">
        <color auto="1"/>
      </top>
      <bottom/>
      <diagonal/>
    </border>
    <border>
      <left/>
      <right style="thin">
        <color theme="0"/>
      </right>
      <top style="medium">
        <color auto="1"/>
      </top>
      <bottom style="medium">
        <color auto="1"/>
      </bottom>
      <diagonal/>
    </border>
    <border>
      <left style="thin">
        <color theme="0"/>
      </left>
      <right/>
      <top style="medium">
        <color auto="1"/>
      </top>
      <bottom style="medium">
        <color auto="1"/>
      </bottom>
      <diagonal/>
    </border>
    <border>
      <left style="thin">
        <color theme="0"/>
      </left>
      <right/>
      <top/>
      <bottom style="thin">
        <color auto="1"/>
      </bottom>
      <diagonal/>
    </border>
    <border>
      <left/>
      <right/>
      <top style="medium">
        <color auto="1"/>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top style="double">
        <color auto="1"/>
      </top>
      <bottom/>
      <diagonal/>
    </border>
    <border>
      <left style="hair">
        <color auto="1"/>
      </left>
      <right/>
      <top/>
      <bottom style="thin">
        <color auto="1"/>
      </bottom>
      <diagonal/>
    </border>
  </borders>
  <cellStyleXfs count="10">
    <xf numFmtId="0" fontId="0" fillId="0" borderId="0"/>
    <xf numFmtId="0" fontId="3" fillId="0" borderId="0" applyNumberFormat="0" applyFill="0" applyBorder="0" applyAlignment="0" applyProtection="0"/>
    <xf numFmtId="0" fontId="2" fillId="0" borderId="0"/>
    <xf numFmtId="0" fontId="3" fillId="0" borderId="0" applyNumberFormat="0" applyFill="0" applyBorder="0" applyAlignment="0" applyProtection="0"/>
    <xf numFmtId="0" fontId="22" fillId="0" borderId="0" applyNumberFormat="0" applyFill="0" applyBorder="0" applyAlignment="0" applyProtection="0"/>
    <xf numFmtId="164" fontId="29" fillId="0" borderId="0" applyFont="0" applyFill="0" applyBorder="0" applyAlignment="0" applyProtection="0"/>
    <xf numFmtId="0" fontId="29" fillId="0" borderId="0"/>
    <xf numFmtId="0" fontId="41" fillId="0" borderId="0" applyNumberFormat="0" applyFill="0" applyBorder="0" applyAlignment="0" applyProtection="0"/>
    <xf numFmtId="43" fontId="2" fillId="0" borderId="0" applyFont="0" applyFill="0" applyBorder="0" applyAlignment="0" applyProtection="0"/>
    <xf numFmtId="0" fontId="1" fillId="0" borderId="0"/>
  </cellStyleXfs>
  <cellXfs count="461">
    <xf numFmtId="0" fontId="0" fillId="0" borderId="0" xfId="0"/>
    <xf numFmtId="0" fontId="4" fillId="0" borderId="0" xfId="2" applyFont="1" applyAlignment="1">
      <alignment horizontal="left" vertical="center"/>
    </xf>
    <xf numFmtId="0" fontId="5" fillId="0" borderId="0" xfId="2" applyFont="1" applyAlignment="1">
      <alignment horizontal="left" vertical="center"/>
    </xf>
    <xf numFmtId="0" fontId="6" fillId="0" borderId="0" xfId="2" applyFont="1" applyAlignment="1">
      <alignment horizontal="left" vertical="center"/>
    </xf>
    <xf numFmtId="0" fontId="7" fillId="0" borderId="0" xfId="2" applyFont="1" applyAlignment="1">
      <alignment horizontal="left" vertical="center"/>
    </xf>
    <xf numFmtId="0" fontId="8" fillId="3" borderId="3" xfId="2" applyFont="1" applyFill="1" applyBorder="1" applyAlignment="1">
      <alignment vertical="center" wrapText="1"/>
    </xf>
    <xf numFmtId="0" fontId="7" fillId="2" borderId="4" xfId="2" applyFont="1" applyFill="1" applyBorder="1" applyAlignment="1">
      <alignment horizontal="left" vertical="center"/>
    </xf>
    <xf numFmtId="0" fontId="7" fillId="0" borderId="6" xfId="2" applyFont="1" applyBorder="1" applyAlignment="1">
      <alignment horizontal="left" vertical="center"/>
    </xf>
    <xf numFmtId="0" fontId="8" fillId="3" borderId="6" xfId="2" applyFont="1" applyFill="1" applyBorder="1" applyAlignment="1">
      <alignment vertical="center" wrapText="1"/>
    </xf>
    <xf numFmtId="0" fontId="7" fillId="0" borderId="8" xfId="2" applyFont="1" applyBorder="1" applyAlignment="1">
      <alignment horizontal="left" vertical="center"/>
    </xf>
    <xf numFmtId="0" fontId="8" fillId="3" borderId="8" xfId="2" applyFont="1" applyFill="1" applyBorder="1" applyAlignment="1">
      <alignment vertical="center" wrapText="1"/>
    </xf>
    <xf numFmtId="0" fontId="7" fillId="0" borderId="10" xfId="2" applyFont="1" applyBorder="1" applyAlignment="1">
      <alignment horizontal="left" vertical="center"/>
    </xf>
    <xf numFmtId="0" fontId="8" fillId="3" borderId="10" xfId="2" applyFont="1" applyFill="1" applyBorder="1" applyAlignment="1">
      <alignment vertical="center" wrapText="1"/>
    </xf>
    <xf numFmtId="0" fontId="7" fillId="0" borderId="5" xfId="2" applyFont="1" applyBorder="1" applyAlignment="1">
      <alignment horizontal="left" vertical="center"/>
    </xf>
    <xf numFmtId="0" fontId="7" fillId="0" borderId="7" xfId="2" applyFont="1" applyBorder="1" applyAlignment="1">
      <alignment horizontal="left" vertical="center"/>
    </xf>
    <xf numFmtId="0" fontId="7" fillId="0" borderId="9" xfId="2" applyFont="1" applyBorder="1" applyAlignment="1">
      <alignment horizontal="left" vertical="center"/>
    </xf>
    <xf numFmtId="0" fontId="8" fillId="0" borderId="8" xfId="2" applyFont="1" applyBorder="1" applyAlignment="1">
      <alignment horizontal="left" vertical="center"/>
    </xf>
    <xf numFmtId="0" fontId="7" fillId="0" borderId="6" xfId="2" applyFont="1" applyBorder="1" applyAlignment="1">
      <alignment vertical="center"/>
    </xf>
    <xf numFmtId="0" fontId="7" fillId="0" borderId="8" xfId="2" applyFont="1" applyBorder="1" applyAlignment="1">
      <alignment vertical="center"/>
    </xf>
    <xf numFmtId="0" fontId="7" fillId="0" borderId="1" xfId="2" applyFont="1" applyBorder="1" applyAlignment="1">
      <alignment vertical="center"/>
    </xf>
    <xf numFmtId="0" fontId="7" fillId="0" borderId="0" xfId="2" applyFont="1" applyAlignment="1">
      <alignment vertical="center"/>
    </xf>
    <xf numFmtId="0" fontId="7" fillId="0" borderId="3" xfId="2" applyFont="1" applyBorder="1" applyAlignment="1">
      <alignment vertical="center"/>
    </xf>
    <xf numFmtId="0" fontId="8" fillId="0" borderId="6" xfId="2" applyFont="1" applyBorder="1" applyAlignment="1">
      <alignment horizontal="left" vertical="center" wrapText="1" indent="1"/>
    </xf>
    <xf numFmtId="0" fontId="8" fillId="0" borderId="8" xfId="2" applyFont="1" applyBorder="1" applyAlignment="1">
      <alignment horizontal="left" vertical="center" wrapText="1" indent="1"/>
    </xf>
    <xf numFmtId="0" fontId="8" fillId="3" borderId="8" xfId="2" applyFont="1" applyFill="1" applyBorder="1" applyAlignment="1">
      <alignment horizontal="left" vertical="center" wrapText="1" indent="3"/>
    </xf>
    <xf numFmtId="0" fontId="8" fillId="0" borderId="8" xfId="2" applyFont="1" applyBorder="1" applyAlignment="1">
      <alignment horizontal="left" vertical="center" wrapText="1" indent="3"/>
    </xf>
    <xf numFmtId="0" fontId="10" fillId="0" borderId="6" xfId="1" applyFont="1" applyFill="1" applyBorder="1" applyAlignment="1">
      <alignment horizontal="left" vertical="center" wrapText="1"/>
    </xf>
    <xf numFmtId="0" fontId="8" fillId="0" borderId="8" xfId="2" applyFont="1" applyBorder="1" applyAlignment="1">
      <alignment vertical="center" wrapText="1"/>
    </xf>
    <xf numFmtId="0" fontId="4" fillId="0" borderId="0" xfId="2" applyFont="1" applyAlignment="1">
      <alignment horizontal="left" vertical="center" wrapText="1"/>
    </xf>
    <xf numFmtId="0" fontId="6" fillId="0" borderId="0" xfId="2" applyFont="1" applyAlignment="1">
      <alignment horizontal="left" vertical="center" wrapText="1"/>
    </xf>
    <xf numFmtId="0" fontId="18" fillId="0" borderId="0" xfId="2" applyFont="1" applyAlignment="1">
      <alignment horizontal="left" vertical="center" wrapText="1"/>
    </xf>
    <xf numFmtId="0" fontId="15" fillId="0" borderId="11" xfId="2" applyFont="1" applyBorder="1" applyAlignment="1">
      <alignment horizontal="left" vertical="center" wrapText="1"/>
    </xf>
    <xf numFmtId="0" fontId="17" fillId="0" borderId="12" xfId="2" applyFont="1" applyBorder="1" applyAlignment="1">
      <alignment horizontal="left" vertical="center" wrapText="1"/>
    </xf>
    <xf numFmtId="0" fontId="18" fillId="0" borderId="12" xfId="2" applyFont="1" applyBorder="1" applyAlignment="1">
      <alignment horizontal="left" vertical="center" wrapText="1"/>
    </xf>
    <xf numFmtId="0" fontId="19" fillId="4" borderId="12" xfId="2" applyFont="1" applyFill="1" applyBorder="1" applyAlignment="1">
      <alignment horizontal="left" vertical="center" wrapText="1"/>
    </xf>
    <xf numFmtId="0" fontId="7" fillId="0" borderId="2" xfId="2" applyFont="1" applyBorder="1" applyAlignment="1">
      <alignment vertical="center"/>
    </xf>
    <xf numFmtId="0" fontId="7" fillId="5" borderId="4" xfId="2" applyFont="1" applyFill="1" applyBorder="1" applyAlignment="1">
      <alignment horizontal="left" vertical="center"/>
    </xf>
    <xf numFmtId="0" fontId="7" fillId="2" borderId="8" xfId="2" applyFont="1" applyFill="1" applyBorder="1" applyAlignment="1">
      <alignment vertical="center"/>
    </xf>
    <xf numFmtId="0" fontId="4" fillId="0" borderId="8" xfId="2" applyFont="1" applyBorder="1" applyAlignment="1">
      <alignment horizontal="left" vertical="center"/>
    </xf>
    <xf numFmtId="0" fontId="7" fillId="5" borderId="8" xfId="2" applyFont="1" applyFill="1" applyBorder="1" applyAlignment="1">
      <alignment horizontal="left" vertical="center"/>
    </xf>
    <xf numFmtId="0" fontId="18" fillId="0" borderId="8" xfId="2" applyFont="1" applyBorder="1" applyAlignment="1">
      <alignment horizontal="left" vertical="center" wrapText="1"/>
    </xf>
    <xf numFmtId="0" fontId="7" fillId="5" borderId="10" xfId="2" applyFont="1" applyFill="1" applyBorder="1" applyAlignment="1">
      <alignment horizontal="left" vertical="center"/>
    </xf>
    <xf numFmtId="0" fontId="15" fillId="0" borderId="0" xfId="2" applyFont="1" applyAlignment="1">
      <alignment horizontal="left" vertical="center" wrapText="1"/>
    </xf>
    <xf numFmtId="0" fontId="19" fillId="4" borderId="0" xfId="2" applyFont="1" applyFill="1" applyAlignment="1">
      <alignment horizontal="left" vertical="center" wrapText="1"/>
    </xf>
    <xf numFmtId="0" fontId="7" fillId="2" borderId="0" xfId="2" applyFont="1" applyFill="1" applyAlignment="1">
      <alignment horizontal="left" vertical="center"/>
    </xf>
    <xf numFmtId="0" fontId="4" fillId="0" borderId="6" xfId="2" applyFont="1" applyBorder="1" applyAlignment="1">
      <alignment horizontal="left" vertical="center" wrapText="1"/>
    </xf>
    <xf numFmtId="0" fontId="6" fillId="0" borderId="6" xfId="2" applyFont="1" applyBorder="1" applyAlignment="1">
      <alignment horizontal="left" vertical="center" wrapText="1"/>
    </xf>
    <xf numFmtId="0" fontId="5" fillId="0" borderId="8" xfId="2" applyFont="1" applyBorder="1" applyAlignment="1">
      <alignment horizontal="left" vertical="center"/>
    </xf>
    <xf numFmtId="0" fontId="6" fillId="0" borderId="8" xfId="2" applyFont="1" applyBorder="1" applyAlignment="1">
      <alignment horizontal="left" vertical="center"/>
    </xf>
    <xf numFmtId="0" fontId="7" fillId="2" borderId="8" xfId="2" applyFont="1" applyFill="1" applyBorder="1" applyAlignment="1">
      <alignment horizontal="left" vertical="center"/>
    </xf>
    <xf numFmtId="0" fontId="4" fillId="0" borderId="10" xfId="2" applyFont="1" applyBorder="1" applyAlignment="1">
      <alignment horizontal="left" vertical="center"/>
    </xf>
    <xf numFmtId="0" fontId="4" fillId="0" borderId="5" xfId="2" applyFont="1" applyBorder="1" applyAlignment="1">
      <alignment horizontal="left" vertical="center"/>
    </xf>
    <xf numFmtId="0" fontId="5" fillId="0" borderId="6" xfId="2" applyFont="1" applyBorder="1" applyAlignment="1">
      <alignment horizontal="left" vertical="center"/>
    </xf>
    <xf numFmtId="0" fontId="4" fillId="0" borderId="6" xfId="2" applyFont="1" applyBorder="1" applyAlignment="1">
      <alignment horizontal="left" vertical="center"/>
    </xf>
    <xf numFmtId="0" fontId="9" fillId="0" borderId="8" xfId="1" applyFont="1" applyFill="1" applyBorder="1" applyAlignment="1">
      <alignment horizontal="left" vertical="center" wrapText="1" indent="1"/>
    </xf>
    <xf numFmtId="0" fontId="9" fillId="0" borderId="8" xfId="1" applyFont="1" applyFill="1" applyBorder="1" applyAlignment="1">
      <alignment horizontal="left" vertical="center" wrapText="1" indent="2"/>
    </xf>
    <xf numFmtId="0" fontId="4" fillId="0" borderId="7" xfId="2" applyFont="1" applyBorder="1" applyAlignment="1">
      <alignment horizontal="left" vertical="center"/>
    </xf>
    <xf numFmtId="0" fontId="17" fillId="0" borderId="8" xfId="2" applyFont="1" applyBorder="1" applyAlignment="1">
      <alignment horizontal="left" vertical="center" wrapText="1"/>
    </xf>
    <xf numFmtId="0" fontId="19" fillId="4" borderId="8" xfId="2" applyFont="1" applyFill="1" applyBorder="1" applyAlignment="1">
      <alignment horizontal="left" vertical="center" wrapText="1"/>
    </xf>
    <xf numFmtId="0" fontId="9" fillId="0" borderId="10" xfId="1" applyFont="1" applyFill="1" applyBorder="1" applyAlignment="1">
      <alignment horizontal="left" vertical="center" wrapText="1" indent="1"/>
    </xf>
    <xf numFmtId="0" fontId="9" fillId="0" borderId="8" xfId="1" applyFont="1" applyFill="1" applyBorder="1" applyAlignment="1">
      <alignment horizontal="left" vertical="center" wrapText="1" indent="3"/>
    </xf>
    <xf numFmtId="0" fontId="9" fillId="0" borderId="10" xfId="1" applyFont="1" applyFill="1" applyBorder="1" applyAlignment="1">
      <alignment horizontal="left" vertical="center" wrapText="1" indent="3"/>
    </xf>
    <xf numFmtId="0" fontId="18" fillId="0" borderId="10" xfId="2" applyFont="1" applyBorder="1" applyAlignment="1">
      <alignment horizontal="left" vertical="center" wrapText="1"/>
    </xf>
    <xf numFmtId="0" fontId="8" fillId="0" borderId="8" xfId="2" applyFont="1" applyBorder="1" applyAlignment="1">
      <alignment horizontal="left" vertical="center" indent="1"/>
    </xf>
    <xf numFmtId="0" fontId="8" fillId="0" borderId="8" xfId="2" applyFont="1" applyBorder="1" applyAlignment="1">
      <alignment horizontal="left" vertical="center" indent="3"/>
    </xf>
    <xf numFmtId="0" fontId="11" fillId="3" borderId="8" xfId="2" applyFont="1" applyFill="1" applyBorder="1" applyAlignment="1">
      <alignment vertical="center"/>
    </xf>
    <xf numFmtId="0" fontId="9" fillId="0" borderId="8" xfId="1" applyFont="1" applyFill="1" applyBorder="1" applyAlignment="1">
      <alignment horizontal="left" vertical="center" wrapText="1"/>
    </xf>
    <xf numFmtId="0" fontId="6" fillId="0" borderId="5" xfId="2" applyFont="1" applyBorder="1" applyAlignment="1">
      <alignment horizontal="left" vertical="center"/>
    </xf>
    <xf numFmtId="0" fontId="6" fillId="0" borderId="7" xfId="2" applyFont="1" applyBorder="1" applyAlignment="1">
      <alignment horizontal="left" vertical="center"/>
    </xf>
    <xf numFmtId="0" fontId="15" fillId="0" borderId="7" xfId="2" applyFont="1" applyBorder="1" applyAlignment="1">
      <alignment horizontal="left" vertical="center"/>
    </xf>
    <xf numFmtId="0" fontId="7" fillId="0" borderId="14" xfId="2" applyFont="1" applyBorder="1" applyAlignment="1">
      <alignment horizontal="left" vertical="center"/>
    </xf>
    <xf numFmtId="0" fontId="7" fillId="0" borderId="15" xfId="2" applyFont="1" applyBorder="1" applyAlignment="1">
      <alignment horizontal="left" vertical="center"/>
    </xf>
    <xf numFmtId="0" fontId="18" fillId="0" borderId="15" xfId="2" applyFont="1" applyBorder="1" applyAlignment="1">
      <alignment horizontal="left" vertical="center" wrapText="1"/>
    </xf>
    <xf numFmtId="0" fontId="8" fillId="3" borderId="15" xfId="2" applyFont="1" applyFill="1" applyBorder="1" applyAlignment="1">
      <alignment vertical="center" wrapText="1"/>
    </xf>
    <xf numFmtId="0" fontId="7" fillId="5" borderId="15" xfId="2" applyFont="1" applyFill="1" applyBorder="1" applyAlignment="1">
      <alignment horizontal="left" vertical="center"/>
    </xf>
    <xf numFmtId="0" fontId="9" fillId="0" borderId="15" xfId="1" applyFont="1" applyFill="1" applyBorder="1" applyAlignment="1">
      <alignment horizontal="left" vertical="center" wrapText="1" indent="3"/>
    </xf>
    <xf numFmtId="0" fontId="11" fillId="0" borderId="8" xfId="2" applyFont="1" applyBorder="1" applyAlignment="1">
      <alignment horizontal="left" vertical="center" wrapText="1"/>
    </xf>
    <xf numFmtId="0" fontId="7" fillId="0" borderId="7" xfId="0" applyFont="1" applyBorder="1"/>
    <xf numFmtId="0" fontId="7" fillId="0" borderId="8" xfId="0" applyFont="1" applyBorder="1"/>
    <xf numFmtId="0" fontId="18" fillId="0" borderId="8" xfId="2" applyFont="1" applyBorder="1" applyAlignment="1">
      <alignment horizontal="left" vertical="center"/>
    </xf>
    <xf numFmtId="0" fontId="7" fillId="0" borderId="8" xfId="0" applyFont="1" applyBorder="1" applyAlignment="1">
      <alignment wrapText="1"/>
    </xf>
    <xf numFmtId="0" fontId="19" fillId="0" borderId="8" xfId="2" applyFont="1" applyBorder="1" applyAlignment="1">
      <alignment horizontal="left" vertical="center" wrapText="1"/>
    </xf>
    <xf numFmtId="0" fontId="6" fillId="0" borderId="5" xfId="2" applyFont="1" applyBorder="1" applyAlignment="1">
      <alignment horizontal="left" vertical="center" wrapText="1"/>
    </xf>
    <xf numFmtId="0" fontId="5" fillId="0" borderId="6" xfId="2" applyFont="1" applyBorder="1" applyAlignment="1">
      <alignment horizontal="left" vertical="center" wrapText="1"/>
    </xf>
    <xf numFmtId="0" fontId="8" fillId="0" borderId="8" xfId="2" applyFont="1" applyBorder="1" applyAlignment="1">
      <alignment vertical="center"/>
    </xf>
    <xf numFmtId="0" fontId="16" fillId="0" borderId="8" xfId="0" applyFont="1" applyBorder="1" applyAlignment="1">
      <alignment vertical="center" wrapText="1"/>
    </xf>
    <xf numFmtId="0" fontId="5" fillId="0" borderId="6" xfId="2" applyFont="1" applyBorder="1" applyAlignment="1">
      <alignment vertical="center"/>
    </xf>
    <xf numFmtId="0" fontId="8" fillId="3" borderId="8" xfId="2" applyFont="1" applyFill="1" applyBorder="1" applyAlignment="1">
      <alignment horizontal="center" vertical="center" wrapText="1"/>
    </xf>
    <xf numFmtId="0" fontId="7" fillId="0" borderId="8" xfId="2" applyFont="1" applyBorder="1" applyAlignment="1">
      <alignment horizontal="center" vertical="center"/>
    </xf>
    <xf numFmtId="0" fontId="18" fillId="0" borderId="0" xfId="2" applyFont="1" applyAlignment="1">
      <alignment horizontal="left" vertical="center"/>
    </xf>
    <xf numFmtId="0" fontId="16" fillId="0" borderId="0" xfId="2" applyFont="1" applyAlignment="1">
      <alignment horizontal="left" vertical="center"/>
    </xf>
    <xf numFmtId="0" fontId="15" fillId="0" borderId="0" xfId="2" applyFont="1" applyAlignment="1">
      <alignment horizontal="left" vertical="center"/>
    </xf>
    <xf numFmtId="0" fontId="28" fillId="0" borderId="0" xfId="2" applyFont="1" applyAlignment="1">
      <alignment vertical="center"/>
    </xf>
    <xf numFmtId="0" fontId="16" fillId="0" borderId="0" xfId="2" applyFont="1" applyAlignment="1">
      <alignment vertical="center"/>
    </xf>
    <xf numFmtId="164" fontId="7" fillId="0" borderId="0" xfId="5" applyFont="1" applyFill="1" applyAlignment="1">
      <alignment horizontal="left" vertical="center"/>
    </xf>
    <xf numFmtId="164" fontId="16" fillId="0" borderId="0" xfId="5" applyFont="1" applyFill="1" applyAlignment="1">
      <alignment horizontal="left" vertical="center"/>
    </xf>
    <xf numFmtId="0" fontId="16" fillId="8" borderId="22" xfId="2" applyFont="1" applyFill="1" applyBorder="1" applyAlignment="1">
      <alignment vertical="center"/>
    </xf>
    <xf numFmtId="0" fontId="16" fillId="6" borderId="23" xfId="2" applyFont="1" applyFill="1" applyBorder="1" applyAlignment="1">
      <alignment vertical="center"/>
    </xf>
    <xf numFmtId="165" fontId="16" fillId="0" borderId="0" xfId="5" applyNumberFormat="1" applyFont="1" applyFill="1" applyAlignment="1">
      <alignment horizontal="left" vertical="center"/>
    </xf>
    <xf numFmtId="0" fontId="7" fillId="0" borderId="0" xfId="6" applyFont="1"/>
    <xf numFmtId="0" fontId="8" fillId="0" borderId="25" xfId="2" applyFont="1" applyBorder="1" applyAlignment="1" applyProtection="1">
      <alignment vertical="center"/>
      <protection locked="0"/>
    </xf>
    <xf numFmtId="0" fontId="16" fillId="0" borderId="26" xfId="2" applyFont="1" applyBorder="1" applyAlignment="1">
      <alignment horizontal="left" vertical="center"/>
    </xf>
    <xf numFmtId="0" fontId="8" fillId="0" borderId="27" xfId="2" applyFont="1" applyBorder="1" applyAlignment="1">
      <alignment vertical="center"/>
    </xf>
    <xf numFmtId="0" fontId="16" fillId="0" borderId="28" xfId="2" applyFont="1" applyBorder="1" applyAlignment="1">
      <alignment horizontal="left" vertical="center"/>
    </xf>
    <xf numFmtId="0" fontId="7" fillId="0" borderId="0" xfId="2" applyFont="1" applyAlignment="1">
      <alignment horizontal="right" vertical="center"/>
    </xf>
    <xf numFmtId="0" fontId="42" fillId="0" borderId="0" xfId="7" applyFont="1"/>
    <xf numFmtId="164" fontId="7" fillId="0" borderId="0" xfId="5" applyFont="1"/>
    <xf numFmtId="164" fontId="7" fillId="0" borderId="0" xfId="5" applyFont="1" applyAlignment="1">
      <alignment horizontal="right"/>
    </xf>
    <xf numFmtId="164" fontId="7" fillId="0" borderId="0" xfId="6" applyNumberFormat="1" applyFont="1"/>
    <xf numFmtId="43" fontId="7" fillId="0" borderId="0" xfId="6" applyNumberFormat="1" applyFont="1"/>
    <xf numFmtId="0" fontId="16" fillId="0" borderId="0" xfId="6" applyFont="1"/>
    <xf numFmtId="0" fontId="43" fillId="0" borderId="35" xfId="6" applyFont="1" applyBorder="1"/>
    <xf numFmtId="0" fontId="44" fillId="0" borderId="0" xfId="6" applyFont="1"/>
    <xf numFmtId="0" fontId="15" fillId="6" borderId="0" xfId="6" applyFont="1" applyFill="1" applyAlignment="1">
      <alignment vertical="center"/>
    </xf>
    <xf numFmtId="0" fontId="16" fillId="6" borderId="0" xfId="2" applyFont="1" applyFill="1" applyAlignment="1">
      <alignment horizontal="left" vertical="center"/>
    </xf>
    <xf numFmtId="164" fontId="16" fillId="6" borderId="0" xfId="5" applyFont="1" applyFill="1" applyBorder="1" applyAlignment="1">
      <alignment horizontal="left" vertical="center"/>
    </xf>
    <xf numFmtId="0" fontId="15" fillId="6" borderId="20" xfId="2" applyFont="1" applyFill="1" applyBorder="1" applyAlignment="1">
      <alignment horizontal="left" vertical="center"/>
    </xf>
    <xf numFmtId="164" fontId="15" fillId="6" borderId="20" xfId="5" applyFont="1" applyFill="1" applyBorder="1" applyAlignment="1">
      <alignment horizontal="left" vertical="center"/>
    </xf>
    <xf numFmtId="0" fontId="16" fillId="6" borderId="20" xfId="2" applyFont="1" applyFill="1" applyBorder="1" applyAlignment="1">
      <alignment horizontal="left" vertical="center"/>
    </xf>
    <xf numFmtId="164" fontId="16" fillId="6" borderId="20" xfId="5" applyFont="1" applyFill="1" applyBorder="1" applyAlignment="1">
      <alignment horizontal="left" vertical="center"/>
    </xf>
    <xf numFmtId="0" fontId="16" fillId="6" borderId="20" xfId="6" applyFont="1" applyFill="1" applyBorder="1"/>
    <xf numFmtId="0" fontId="16" fillId="6" borderId="37" xfId="2" applyFont="1" applyFill="1" applyBorder="1" applyAlignment="1">
      <alignment horizontal="left" vertical="center"/>
    </xf>
    <xf numFmtId="164" fontId="16" fillId="6" borderId="37" xfId="5" applyFont="1" applyFill="1" applyBorder="1" applyAlignment="1">
      <alignment horizontal="left" vertical="center"/>
    </xf>
    <xf numFmtId="43" fontId="44" fillId="0" borderId="0" xfId="6" applyNumberFormat="1" applyFont="1"/>
    <xf numFmtId="165" fontId="44" fillId="0" borderId="0" xfId="6" applyNumberFormat="1" applyFont="1"/>
    <xf numFmtId="0" fontId="15" fillId="0" borderId="39" xfId="6" applyFont="1" applyBorder="1"/>
    <xf numFmtId="164" fontId="15" fillId="0" borderId="0" xfId="5" applyFont="1" applyBorder="1"/>
    <xf numFmtId="0" fontId="15" fillId="0" borderId="0" xfId="6" applyFont="1"/>
    <xf numFmtId="0" fontId="15" fillId="0" borderId="35" xfId="6" applyFont="1" applyBorder="1"/>
    <xf numFmtId="165" fontId="7" fillId="0" borderId="0" xfId="5" applyNumberFormat="1" applyFont="1"/>
    <xf numFmtId="0" fontId="48" fillId="0" borderId="0" xfId="2" applyFont="1" applyAlignment="1">
      <alignment horizontal="left" vertical="center"/>
    </xf>
    <xf numFmtId="0" fontId="49" fillId="0" borderId="0" xfId="2" applyFont="1" applyAlignment="1">
      <alignment horizontal="left" vertical="center"/>
    </xf>
    <xf numFmtId="0" fontId="50" fillId="0" borderId="0" xfId="2" applyFont="1" applyAlignment="1">
      <alignment horizontal="left" vertical="center"/>
    </xf>
    <xf numFmtId="0" fontId="50" fillId="3" borderId="40" xfId="2" applyFont="1" applyFill="1" applyBorder="1" applyAlignment="1">
      <alignment horizontal="left" vertical="center"/>
    </xf>
    <xf numFmtId="0" fontId="7" fillId="9" borderId="0" xfId="2" applyFont="1" applyFill="1" applyAlignment="1">
      <alignment horizontal="left" vertical="center"/>
    </xf>
    <xf numFmtId="0" fontId="51" fillId="2" borderId="40" xfId="2" applyFont="1" applyFill="1" applyBorder="1" applyAlignment="1">
      <alignment horizontal="left" vertical="center"/>
    </xf>
    <xf numFmtId="0" fontId="51" fillId="0" borderId="40" xfId="2" applyFont="1" applyBorder="1" applyAlignment="1">
      <alignment horizontal="left" vertical="center"/>
    </xf>
    <xf numFmtId="0" fontId="49" fillId="0" borderId="0" xfId="2" quotePrefix="1" applyFont="1" applyAlignment="1">
      <alignment horizontal="left" vertical="center"/>
    </xf>
    <xf numFmtId="0" fontId="25" fillId="0" borderId="0" xfId="2" applyFont="1" applyAlignment="1" applyProtection="1">
      <alignment vertical="center"/>
      <protection locked="0"/>
    </xf>
    <xf numFmtId="0" fontId="49" fillId="0" borderId="0" xfId="2" applyFont="1" applyAlignment="1">
      <alignment vertical="center"/>
    </xf>
    <xf numFmtId="0" fontId="52" fillId="0" borderId="0" xfId="2" applyFont="1" applyAlignment="1">
      <alignment horizontal="left" vertical="center"/>
    </xf>
    <xf numFmtId="0" fontId="5" fillId="0" borderId="26" xfId="2" applyFont="1" applyBorder="1" applyAlignment="1" applyProtection="1">
      <alignment horizontal="left" vertical="center"/>
      <protection locked="0"/>
    </xf>
    <xf numFmtId="0" fontId="4" fillId="0" borderId="26" xfId="2" applyFont="1" applyBorder="1" applyAlignment="1">
      <alignment horizontal="left" vertical="center"/>
    </xf>
    <xf numFmtId="0" fontId="5" fillId="0" borderId="26" xfId="2" applyFont="1" applyBorder="1" applyAlignment="1">
      <alignment horizontal="left" vertical="center"/>
    </xf>
    <xf numFmtId="0" fontId="6" fillId="0" borderId="26" xfId="2" applyFont="1" applyBorder="1" applyAlignment="1">
      <alignment horizontal="left" vertical="center"/>
    </xf>
    <xf numFmtId="0" fontId="53" fillId="0" borderId="34" xfId="2" applyFont="1" applyBorder="1" applyAlignment="1">
      <alignment vertical="center"/>
    </xf>
    <xf numFmtId="0" fontId="17" fillId="0" borderId="25" xfId="2" applyFont="1" applyBorder="1" applyAlignment="1" applyProtection="1">
      <alignment vertical="center"/>
      <protection locked="0"/>
    </xf>
    <xf numFmtId="0" fontId="7" fillId="0" borderId="26" xfId="2" applyFont="1" applyBorder="1" applyAlignment="1">
      <alignment horizontal="left" vertical="center"/>
    </xf>
    <xf numFmtId="0" fontId="8" fillId="0" borderId="26" xfId="2" applyFont="1" applyBorder="1" applyAlignment="1">
      <alignment horizontal="left" vertical="center"/>
    </xf>
    <xf numFmtId="0" fontId="54" fillId="0" borderId="0" xfId="2" applyFont="1" applyAlignment="1">
      <alignment horizontal="left" vertical="center"/>
    </xf>
    <xf numFmtId="0" fontId="8" fillId="0" borderId="34" xfId="2" applyFont="1" applyBorder="1" applyAlignment="1" applyProtection="1">
      <alignment horizontal="left" vertical="center" indent="2"/>
      <protection locked="0"/>
    </xf>
    <xf numFmtId="0" fontId="8" fillId="3" borderId="41" xfId="2" applyFont="1" applyFill="1" applyBorder="1" applyAlignment="1">
      <alignment vertical="center"/>
    </xf>
    <xf numFmtId="0" fontId="16" fillId="2" borderId="42" xfId="2" applyFont="1" applyFill="1" applyBorder="1" applyAlignment="1">
      <alignment horizontal="left" vertical="center"/>
    </xf>
    <xf numFmtId="0" fontId="8" fillId="0" borderId="41" xfId="2" applyFont="1" applyBorder="1" applyAlignment="1">
      <alignment vertical="center"/>
    </xf>
    <xf numFmtId="0" fontId="8" fillId="0" borderId="25" xfId="2" applyFont="1" applyBorder="1" applyAlignment="1" applyProtection="1">
      <alignment horizontal="left" vertical="center" indent="2"/>
      <protection locked="0"/>
    </xf>
    <xf numFmtId="0" fontId="16" fillId="2" borderId="28" xfId="2" applyFont="1" applyFill="1" applyBorder="1" applyAlignment="1">
      <alignment horizontal="left" vertical="center"/>
    </xf>
    <xf numFmtId="166" fontId="8" fillId="3" borderId="41" xfId="2" applyNumberFormat="1" applyFont="1" applyFill="1" applyBorder="1" applyAlignment="1">
      <alignment vertical="center"/>
    </xf>
    <xf numFmtId="0" fontId="7" fillId="10" borderId="39" xfId="2" applyFont="1" applyFill="1" applyBorder="1" applyAlignment="1">
      <alignment horizontal="left" vertical="center"/>
    </xf>
    <xf numFmtId="0" fontId="8" fillId="0" borderId="34" xfId="2" applyFont="1" applyBorder="1" applyAlignment="1" applyProtection="1">
      <alignment horizontal="left" vertical="center" wrapText="1" indent="2"/>
      <protection locked="0"/>
    </xf>
    <xf numFmtId="0" fontId="8" fillId="3" borderId="0" xfId="2" applyFont="1" applyFill="1" applyAlignment="1">
      <alignment vertical="center"/>
    </xf>
    <xf numFmtId="166" fontId="8" fillId="3" borderId="0" xfId="2" applyNumberFormat="1" applyFont="1" applyFill="1" applyAlignment="1">
      <alignment vertical="center"/>
    </xf>
    <xf numFmtId="0" fontId="8" fillId="0" borderId="43" xfId="2" applyFont="1" applyBorder="1" applyAlignment="1" applyProtection="1">
      <alignment horizontal="left" vertical="center" wrapText="1" indent="2"/>
      <protection locked="0"/>
    </xf>
    <xf numFmtId="0" fontId="16" fillId="0" borderId="20" xfId="2" applyFont="1" applyBorder="1" applyAlignment="1">
      <alignment horizontal="left" vertical="center"/>
    </xf>
    <xf numFmtId="0" fontId="16" fillId="2" borderId="0" xfId="2" applyFont="1" applyFill="1" applyAlignment="1">
      <alignment horizontal="left" vertical="center"/>
    </xf>
    <xf numFmtId="0" fontId="16" fillId="0" borderId="43" xfId="2" applyFont="1" applyBorder="1" applyAlignment="1">
      <alignment horizontal="left" vertical="center"/>
    </xf>
    <xf numFmtId="0" fontId="16" fillId="2" borderId="44" xfId="2" applyFont="1" applyFill="1" applyBorder="1" applyAlignment="1">
      <alignment horizontal="left" vertical="center"/>
    </xf>
    <xf numFmtId="0" fontId="55" fillId="2" borderId="26" xfId="2" applyFont="1" applyFill="1" applyBorder="1" applyAlignment="1">
      <alignment vertical="center"/>
    </xf>
    <xf numFmtId="0" fontId="24" fillId="0" borderId="45" xfId="4" applyFont="1" applyFill="1" applyBorder="1" applyAlignment="1" applyProtection="1">
      <alignment vertical="center"/>
      <protection locked="0"/>
    </xf>
    <xf numFmtId="0" fontId="7" fillId="0" borderId="46" xfId="2" applyFont="1" applyBorder="1" applyAlignment="1">
      <alignment horizontal="left" vertical="center"/>
    </xf>
    <xf numFmtId="0" fontId="8" fillId="0" borderId="0" xfId="2" applyFont="1" applyAlignment="1">
      <alignment vertical="center"/>
    </xf>
    <xf numFmtId="0" fontId="7" fillId="0" borderId="39" xfId="2" applyFont="1" applyBorder="1" applyAlignment="1">
      <alignment horizontal="left" vertical="center"/>
    </xf>
    <xf numFmtId="0" fontId="55" fillId="0" borderId="0" xfId="2" applyFont="1" applyAlignment="1">
      <alignment vertical="center"/>
    </xf>
    <xf numFmtId="0" fontId="53" fillId="0" borderId="0" xfId="2" applyFont="1" applyAlignment="1">
      <alignment vertical="center"/>
    </xf>
    <xf numFmtId="0" fontId="8" fillId="0" borderId="0" xfId="2" applyFont="1" applyAlignment="1">
      <alignment horizontal="left" vertical="center" indent="1"/>
    </xf>
    <xf numFmtId="0" fontId="8" fillId="3" borderId="33" xfId="2" applyFont="1" applyFill="1" applyBorder="1" applyAlignment="1">
      <alignment vertical="center" wrapText="1"/>
    </xf>
    <xf numFmtId="0" fontId="8" fillId="0" borderId="26" xfId="2" applyFont="1" applyBorder="1" applyAlignment="1">
      <alignment horizontal="left" vertical="center" indent="1"/>
    </xf>
    <xf numFmtId="0" fontId="55" fillId="2" borderId="0" xfId="2" applyFont="1" applyFill="1" applyAlignment="1">
      <alignment vertical="center"/>
    </xf>
    <xf numFmtId="0" fontId="11" fillId="0" borderId="34" xfId="2" applyFont="1" applyBorder="1" applyAlignment="1" applyProtection="1">
      <alignment horizontal="left" vertical="center" indent="2"/>
      <protection locked="0"/>
    </xf>
    <xf numFmtId="0" fontId="8" fillId="0" borderId="34" xfId="2" applyFont="1" applyBorder="1" applyAlignment="1" applyProtection="1">
      <alignment horizontal="left" vertical="center" indent="4"/>
      <protection locked="0"/>
    </xf>
    <xf numFmtId="0" fontId="8" fillId="0" borderId="34" xfId="2" applyFont="1" applyBorder="1" applyAlignment="1" applyProtection="1">
      <alignment horizontal="left" vertical="center" indent="6"/>
      <protection locked="0"/>
    </xf>
    <xf numFmtId="0" fontId="16" fillId="0" borderId="47" xfId="2" applyFont="1" applyBorder="1" applyAlignment="1">
      <alignment horizontal="left" vertical="center"/>
    </xf>
    <xf numFmtId="0" fontId="56" fillId="0" borderId="20" xfId="4" applyFont="1" applyFill="1" applyBorder="1" applyAlignment="1" applyProtection="1">
      <alignment horizontal="left" vertical="center" indent="2"/>
      <protection locked="0"/>
    </xf>
    <xf numFmtId="0" fontId="8" fillId="3" borderId="20" xfId="2" applyFont="1" applyFill="1" applyBorder="1" applyAlignment="1">
      <alignment vertical="center"/>
    </xf>
    <xf numFmtId="0" fontId="8" fillId="0" borderId="0" xfId="2" applyFont="1" applyAlignment="1" applyProtection="1">
      <alignment horizontal="left" vertical="center" indent="4"/>
      <protection locked="0"/>
    </xf>
    <xf numFmtId="167" fontId="8" fillId="3" borderId="0" xfId="5" applyNumberFormat="1" applyFont="1" applyFill="1" applyBorder="1" applyAlignment="1">
      <alignment vertical="center"/>
    </xf>
    <xf numFmtId="0" fontId="8" fillId="0" borderId="26" xfId="2" applyFont="1" applyBorder="1" applyAlignment="1" applyProtection="1">
      <alignment horizontal="left" vertical="center" indent="4"/>
      <protection locked="0"/>
    </xf>
    <xf numFmtId="0" fontId="16" fillId="2" borderId="26" xfId="2" applyFont="1" applyFill="1" applyBorder="1" applyAlignment="1">
      <alignment horizontal="left" vertical="center"/>
    </xf>
    <xf numFmtId="0" fontId="24" fillId="0" borderId="25" xfId="4" applyFont="1" applyFill="1" applyBorder="1" applyAlignment="1" applyProtection="1">
      <alignment horizontal="left" vertical="center" wrapText="1"/>
      <protection locked="0"/>
    </xf>
    <xf numFmtId="0" fontId="8" fillId="0" borderId="26" xfId="2" applyFont="1" applyBorder="1" applyAlignment="1">
      <alignment vertical="center"/>
    </xf>
    <xf numFmtId="0" fontId="8" fillId="0" borderId="25" xfId="2" applyFont="1" applyBorder="1" applyAlignment="1" applyProtection="1">
      <alignment horizontal="left" vertical="center" indent="4"/>
      <protection locked="0"/>
    </xf>
    <xf numFmtId="0" fontId="17" fillId="0" borderId="46" xfId="2" applyFont="1" applyBorder="1" applyAlignment="1" applyProtection="1">
      <alignment vertical="center"/>
      <protection locked="0"/>
    </xf>
    <xf numFmtId="0" fontId="21" fillId="0" borderId="39" xfId="2" applyFont="1" applyBorder="1" applyAlignment="1">
      <alignment horizontal="left" vertical="center"/>
    </xf>
    <xf numFmtId="0" fontId="57" fillId="0" borderId="39" xfId="2" applyFont="1" applyBorder="1" applyAlignment="1">
      <alignment vertical="center"/>
    </xf>
    <xf numFmtId="0" fontId="58" fillId="0" borderId="0" xfId="2" applyFont="1" applyAlignment="1">
      <alignment vertical="center"/>
    </xf>
    <xf numFmtId="0" fontId="59" fillId="0" borderId="0" xfId="2" applyFont="1" applyAlignment="1">
      <alignment vertical="center"/>
    </xf>
    <xf numFmtId="0" fontId="8" fillId="6" borderId="0" xfId="2" applyFont="1" applyFill="1" applyAlignment="1">
      <alignment horizontal="left" vertical="center"/>
    </xf>
    <xf numFmtId="0" fontId="7" fillId="6" borderId="0" xfId="2" applyFont="1" applyFill="1" applyAlignment="1">
      <alignment horizontal="left" vertical="center"/>
    </xf>
    <xf numFmtId="0" fontId="7" fillId="6" borderId="0" xfId="2" applyFont="1" applyFill="1" applyAlignment="1">
      <alignment vertical="center"/>
    </xf>
    <xf numFmtId="0" fontId="30" fillId="6" borderId="0" xfId="2" applyFont="1" applyFill="1" applyAlignment="1">
      <alignment vertical="center"/>
    </xf>
    <xf numFmtId="0" fontId="11" fillId="6" borderId="0" xfId="2" applyFont="1" applyFill="1" applyAlignment="1">
      <alignment vertical="center"/>
    </xf>
    <xf numFmtId="0" fontId="62" fillId="0" borderId="0" xfId="6" applyFont="1"/>
    <xf numFmtId="0" fontId="11" fillId="9" borderId="0" xfId="2" applyFont="1" applyFill="1" applyAlignment="1">
      <alignment vertical="center"/>
    </xf>
    <xf numFmtId="0" fontId="23" fillId="9" borderId="0" xfId="4" applyFont="1" applyFill="1" applyBorder="1" applyAlignment="1"/>
    <xf numFmtId="0" fontId="51" fillId="2" borderId="40" xfId="2" applyFont="1" applyFill="1" applyBorder="1" applyAlignment="1">
      <alignment horizontal="left" vertical="center" wrapText="1"/>
    </xf>
    <xf numFmtId="0" fontId="50" fillId="9" borderId="0" xfId="2" applyFont="1" applyFill="1" applyAlignment="1">
      <alignment horizontal="left" vertical="center"/>
    </xf>
    <xf numFmtId="0" fontId="23" fillId="6" borderId="0" xfId="3" applyFont="1" applyFill="1" applyBorder="1" applyAlignment="1"/>
    <xf numFmtId="0" fontId="23" fillId="0" borderId="0" xfId="3" applyFont="1" applyFill="1" applyBorder="1" applyAlignment="1"/>
    <xf numFmtId="0" fontId="21" fillId="6" borderId="53" xfId="2" applyFont="1" applyFill="1" applyBorder="1" applyAlignment="1">
      <alignment vertical="center" wrapText="1"/>
    </xf>
    <xf numFmtId="0" fontId="16" fillId="0" borderId="0" xfId="2" applyFont="1" applyAlignment="1">
      <alignment vertical="center" wrapText="1"/>
    </xf>
    <xf numFmtId="0" fontId="21" fillId="6" borderId="19" xfId="2" applyFont="1" applyFill="1" applyBorder="1" applyAlignment="1">
      <alignment vertical="center" wrapText="1"/>
    </xf>
    <xf numFmtId="0" fontId="16" fillId="6" borderId="20" xfId="2" applyFont="1" applyFill="1" applyBorder="1" applyAlignment="1">
      <alignment vertical="center" wrapText="1"/>
    </xf>
    <xf numFmtId="0" fontId="16" fillId="6" borderId="54" xfId="2" applyFont="1" applyFill="1" applyBorder="1" applyAlignment="1">
      <alignment vertical="center" wrapText="1"/>
    </xf>
    <xf numFmtId="0" fontId="16" fillId="6" borderId="55" xfId="2" applyFont="1" applyFill="1" applyBorder="1" applyAlignment="1">
      <alignment vertical="center" wrapText="1"/>
    </xf>
    <xf numFmtId="0" fontId="16" fillId="6" borderId="0" xfId="2" applyFont="1" applyFill="1" applyAlignment="1">
      <alignment vertical="center" wrapText="1"/>
    </xf>
    <xf numFmtId="0" fontId="18" fillId="6" borderId="55" xfId="2" applyFont="1" applyFill="1" applyBorder="1" applyAlignment="1">
      <alignment vertical="center" wrapText="1"/>
    </xf>
    <xf numFmtId="0" fontId="18" fillId="6" borderId="56" xfId="2" applyFont="1" applyFill="1" applyBorder="1" applyAlignment="1">
      <alignment vertical="center" wrapText="1"/>
    </xf>
    <xf numFmtId="0" fontId="16" fillId="6" borderId="23" xfId="2" applyFont="1" applyFill="1" applyBorder="1" applyAlignment="1">
      <alignment vertical="center" wrapText="1"/>
    </xf>
    <xf numFmtId="0" fontId="16" fillId="0" borderId="32" xfId="2" applyFont="1" applyBorder="1" applyAlignment="1">
      <alignment horizontal="left" vertical="center"/>
    </xf>
    <xf numFmtId="0" fontId="8" fillId="0" borderId="32" xfId="2" applyFont="1" applyBorder="1" applyAlignment="1">
      <alignment vertical="center"/>
    </xf>
    <xf numFmtId="0" fontId="7" fillId="0" borderId="0" xfId="6" applyFont="1" applyAlignment="1">
      <alignment wrapText="1"/>
    </xf>
    <xf numFmtId="0" fontId="11" fillId="0" borderId="8" xfId="2" applyFont="1" applyBorder="1" applyAlignment="1">
      <alignment horizontal="left" vertical="center"/>
    </xf>
    <xf numFmtId="0" fontId="7" fillId="0" borderId="8" xfId="0" applyFont="1" applyBorder="1" applyAlignment="1">
      <alignment horizontal="left" vertical="center"/>
    </xf>
    <xf numFmtId="0" fontId="7" fillId="0" borderId="8" xfId="0" applyFont="1" applyBorder="1" applyAlignment="1">
      <alignment horizontal="left" vertical="center" wrapText="1"/>
    </xf>
    <xf numFmtId="0" fontId="16" fillId="0" borderId="8" xfId="0" applyFont="1" applyBorder="1" applyAlignment="1">
      <alignment horizontal="left" vertical="center"/>
    </xf>
    <xf numFmtId="0" fontId="64" fillId="0" borderId="0" xfId="0" applyFont="1"/>
    <xf numFmtId="0" fontId="48" fillId="0" borderId="0" xfId="0" applyFont="1"/>
    <xf numFmtId="0" fontId="48" fillId="0" borderId="9" xfId="0" applyFont="1" applyBorder="1"/>
    <xf numFmtId="0" fontId="48" fillId="0" borderId="10" xfId="0" applyFont="1" applyBorder="1"/>
    <xf numFmtId="0" fontId="48" fillId="0" borderId="8" xfId="0" applyFont="1" applyBorder="1"/>
    <xf numFmtId="0" fontId="43" fillId="0" borderId="9" xfId="0" applyFont="1" applyBorder="1"/>
    <xf numFmtId="0" fontId="43" fillId="0" borderId="0" xfId="0" applyFont="1"/>
    <xf numFmtId="0" fontId="48" fillId="0" borderId="7" xfId="0" applyFont="1" applyBorder="1"/>
    <xf numFmtId="0" fontId="43" fillId="0" borderId="7" xfId="0" applyFont="1" applyBorder="1" applyAlignment="1">
      <alignment horizontal="left" vertical="center" wrapText="1"/>
    </xf>
    <xf numFmtId="0" fontId="43" fillId="0" borderId="7" xfId="0" applyFont="1" applyBorder="1"/>
    <xf numFmtId="0" fontId="48" fillId="0" borderId="15" xfId="0" applyFont="1" applyBorder="1"/>
    <xf numFmtId="0" fontId="48" fillId="0" borderId="0" xfId="0" applyFont="1" applyAlignment="1">
      <alignment horizontal="left"/>
    </xf>
    <xf numFmtId="0" fontId="48" fillId="0" borderId="10" xfId="0" applyFont="1" applyBorder="1" applyAlignment="1">
      <alignment horizontal="left"/>
    </xf>
    <xf numFmtId="0" fontId="65" fillId="0" borderId="0" xfId="0" applyFont="1"/>
    <xf numFmtId="0" fontId="48" fillId="0" borderId="8" xfId="0" applyFont="1" applyBorder="1" applyAlignment="1">
      <alignment vertical="center"/>
    </xf>
    <xf numFmtId="0" fontId="43" fillId="0" borderId="7" xfId="0" applyFont="1" applyBorder="1" applyAlignment="1">
      <alignment vertical="center"/>
    </xf>
    <xf numFmtId="0" fontId="58" fillId="6" borderId="0" xfId="2" applyFont="1" applyFill="1" applyAlignment="1">
      <alignment vertical="center"/>
    </xf>
    <xf numFmtId="0" fontId="48" fillId="6" borderId="0" xfId="2" applyFont="1" applyFill="1" applyAlignment="1">
      <alignment horizontal="left" vertical="center"/>
    </xf>
    <xf numFmtId="0" fontId="58" fillId="6" borderId="0" xfId="2" applyFont="1" applyFill="1" applyAlignment="1">
      <alignment horizontal="left" vertical="center"/>
    </xf>
    <xf numFmtId="0" fontId="59" fillId="6" borderId="0" xfId="2" applyFont="1" applyFill="1" applyAlignment="1">
      <alignment horizontal="left" vertical="center"/>
    </xf>
    <xf numFmtId="0" fontId="68" fillId="6" borderId="0" xfId="2" applyFont="1" applyFill="1" applyAlignment="1">
      <alignment horizontal="left" vertical="center"/>
    </xf>
    <xf numFmtId="0" fontId="67" fillId="6" borderId="0" xfId="2" applyFont="1" applyFill="1" applyAlignment="1">
      <alignment vertical="center"/>
    </xf>
    <xf numFmtId="0" fontId="58" fillId="6" borderId="0" xfId="2" applyFont="1" applyFill="1" applyAlignment="1">
      <alignment vertical="center" wrapText="1"/>
    </xf>
    <xf numFmtId="0" fontId="68" fillId="6" borderId="0" xfId="2" applyFont="1" applyFill="1" applyAlignment="1">
      <alignment vertical="center"/>
    </xf>
    <xf numFmtId="0" fontId="59" fillId="6" borderId="0" xfId="2" applyFont="1" applyFill="1" applyAlignment="1">
      <alignment vertical="center"/>
    </xf>
    <xf numFmtId="0" fontId="69" fillId="0" borderId="0" xfId="2" applyFont="1" applyAlignment="1">
      <alignment horizontal="left" vertical="center"/>
    </xf>
    <xf numFmtId="0" fontId="7" fillId="11" borderId="0" xfId="2" applyFont="1" applyFill="1" applyAlignment="1">
      <alignment horizontal="left" vertical="center"/>
    </xf>
    <xf numFmtId="0" fontId="16" fillId="6" borderId="56" xfId="2" applyFont="1" applyFill="1" applyBorder="1" applyAlignment="1">
      <alignment vertical="center" wrapText="1"/>
    </xf>
    <xf numFmtId="0" fontId="48" fillId="0" borderId="23" xfId="0" applyFont="1" applyBorder="1"/>
    <xf numFmtId="0" fontId="7" fillId="0" borderId="10" xfId="2" applyFont="1" applyBorder="1" applyAlignment="1">
      <alignment vertical="center"/>
    </xf>
    <xf numFmtId="0" fontId="17" fillId="0" borderId="0" xfId="2" applyFont="1" applyAlignment="1">
      <alignment horizontal="left" vertical="center" wrapText="1"/>
    </xf>
    <xf numFmtId="0" fontId="58" fillId="6" borderId="0" xfId="2" applyFont="1" applyFill="1" applyAlignment="1">
      <alignment horizontal="left" vertical="center" wrapText="1" indent="2"/>
    </xf>
    <xf numFmtId="0" fontId="17" fillId="0" borderId="0" xfId="2" applyFont="1" applyAlignment="1">
      <alignment horizontal="left" vertical="center"/>
    </xf>
    <xf numFmtId="0" fontId="11" fillId="6" borderId="0" xfId="2" applyFont="1" applyFill="1" applyAlignment="1">
      <alignment horizontal="left" vertical="center"/>
    </xf>
    <xf numFmtId="0" fontId="17" fillId="0" borderId="32" xfId="2" applyFont="1" applyBorder="1" applyAlignment="1">
      <alignment horizontal="left" vertical="center"/>
    </xf>
    <xf numFmtId="0" fontId="15" fillId="0" borderId="7" xfId="2" applyFont="1" applyBorder="1" applyAlignment="1">
      <alignment horizontal="left" vertical="center" wrapText="1"/>
    </xf>
    <xf numFmtId="0" fontId="24" fillId="6" borderId="0" xfId="4" applyFont="1" applyFill="1" applyBorder="1" applyAlignment="1">
      <alignment horizontal="center" vertical="center"/>
    </xf>
    <xf numFmtId="0" fontId="25" fillId="6" borderId="0" xfId="2" applyFont="1" applyFill="1" applyAlignment="1">
      <alignment vertical="center"/>
    </xf>
    <xf numFmtId="0" fontId="11" fillId="0" borderId="0" xfId="2" applyFont="1" applyAlignment="1">
      <alignment vertical="center"/>
    </xf>
    <xf numFmtId="0" fontId="38" fillId="6" borderId="0" xfId="4" applyFont="1" applyFill="1" applyAlignment="1"/>
    <xf numFmtId="0" fontId="39" fillId="6" borderId="0" xfId="6" applyFont="1" applyFill="1" applyAlignment="1">
      <alignment vertical="center"/>
    </xf>
    <xf numFmtId="0" fontId="40" fillId="3" borderId="0" xfId="4" applyFont="1" applyFill="1" applyBorder="1" applyAlignment="1">
      <alignment horizontal="left" vertical="center" wrapText="1"/>
    </xf>
    <xf numFmtId="0" fontId="16" fillId="6" borderId="0" xfId="2" applyFont="1" applyFill="1" applyAlignment="1">
      <alignment horizontal="left" vertical="center" indent="1"/>
    </xf>
    <xf numFmtId="0" fontId="47" fillId="6" borderId="0" xfId="6" applyFont="1" applyFill="1" applyAlignment="1">
      <alignment vertical="center" wrapText="1"/>
    </xf>
    <xf numFmtId="0" fontId="16" fillId="6" borderId="0" xfId="6" applyFont="1" applyFill="1" applyAlignment="1">
      <alignment horizontal="left" vertical="center" wrapText="1" indent="2"/>
    </xf>
    <xf numFmtId="0" fontId="45" fillId="6" borderId="0" xfId="6" applyFont="1" applyFill="1" applyAlignment="1">
      <alignment vertical="center"/>
    </xf>
    <xf numFmtId="0" fontId="43" fillId="0" borderId="16" xfId="0" applyFont="1" applyBorder="1" applyAlignment="1">
      <alignment horizontal="left" vertical="center" wrapText="1"/>
    </xf>
    <xf numFmtId="0" fontId="8" fillId="9" borderId="8" xfId="2" applyFont="1" applyFill="1" applyBorder="1" applyAlignment="1">
      <alignment vertical="center"/>
    </xf>
    <xf numFmtId="0" fontId="7" fillId="9" borderId="8" xfId="2" applyFont="1" applyFill="1" applyBorder="1" applyAlignment="1">
      <alignment vertical="center"/>
    </xf>
    <xf numFmtId="0" fontId="8" fillId="9" borderId="8" xfId="2" applyFont="1" applyFill="1" applyBorder="1" applyAlignment="1">
      <alignment vertical="center" wrapText="1"/>
    </xf>
    <xf numFmtId="0" fontId="16" fillId="9" borderId="8" xfId="0" applyFont="1" applyFill="1" applyBorder="1" applyAlignment="1">
      <alignment vertical="center"/>
    </xf>
    <xf numFmtId="0" fontId="8" fillId="9" borderId="8" xfId="2" applyFont="1" applyFill="1" applyBorder="1" applyAlignment="1">
      <alignment horizontal="center" vertical="center" wrapText="1"/>
    </xf>
    <xf numFmtId="0" fontId="16" fillId="9" borderId="8" xfId="0" applyFont="1" applyFill="1" applyBorder="1" applyAlignment="1">
      <alignment vertical="center" wrapText="1"/>
    </xf>
    <xf numFmtId="0" fontId="7" fillId="9" borderId="8" xfId="0" applyFont="1" applyFill="1" applyBorder="1" applyAlignment="1">
      <alignment vertical="center"/>
    </xf>
    <xf numFmtId="0" fontId="43" fillId="9" borderId="7" xfId="0" applyFont="1" applyFill="1" applyBorder="1" applyAlignment="1">
      <alignment vertical="center"/>
    </xf>
    <xf numFmtId="0" fontId="48" fillId="9" borderId="8" xfId="0" applyFont="1" applyFill="1" applyBorder="1" applyAlignment="1">
      <alignment vertical="center"/>
    </xf>
    <xf numFmtId="0" fontId="7" fillId="0" borderId="15" xfId="2" applyFont="1" applyBorder="1" applyAlignment="1">
      <alignment vertical="center"/>
    </xf>
    <xf numFmtId="0" fontId="18" fillId="6" borderId="22" xfId="2" applyFont="1" applyFill="1" applyBorder="1" applyAlignment="1">
      <alignment vertical="center" wrapText="1"/>
    </xf>
    <xf numFmtId="0" fontId="54" fillId="6" borderId="0" xfId="2" applyFont="1" applyFill="1" applyAlignment="1">
      <alignment vertical="center"/>
    </xf>
    <xf numFmtId="0" fontId="15" fillId="0" borderId="8" xfId="2" applyFont="1" applyBorder="1" applyAlignment="1">
      <alignment horizontal="left" vertical="center" wrapText="1"/>
    </xf>
    <xf numFmtId="0" fontId="54" fillId="0" borderId="8" xfId="0" applyFont="1" applyBorder="1" applyAlignment="1">
      <alignment vertical="center" wrapText="1"/>
    </xf>
    <xf numFmtId="0" fontId="6" fillId="0" borderId="6" xfId="2" applyFont="1" applyBorder="1" applyAlignment="1">
      <alignment vertical="center"/>
    </xf>
    <xf numFmtId="0" fontId="16" fillId="0" borderId="8" xfId="2" applyFont="1" applyBorder="1" applyAlignment="1">
      <alignment vertical="center"/>
    </xf>
    <xf numFmtId="0" fontId="16" fillId="0" borderId="8" xfId="2" applyFont="1" applyBorder="1" applyAlignment="1">
      <alignment vertical="center" wrapText="1"/>
    </xf>
    <xf numFmtId="0" fontId="7" fillId="0" borderId="8" xfId="2" applyFont="1" applyBorder="1" applyAlignment="1">
      <alignment vertical="center" wrapText="1"/>
    </xf>
    <xf numFmtId="0" fontId="7" fillId="0" borderId="15" xfId="2" applyFont="1" applyBorder="1" applyAlignment="1">
      <alignment vertical="center" wrapText="1"/>
    </xf>
    <xf numFmtId="0" fontId="16" fillId="0" borderId="10" xfId="2" applyFont="1" applyBorder="1" applyAlignment="1">
      <alignment vertical="center" wrapText="1"/>
    </xf>
    <xf numFmtId="0" fontId="7" fillId="0" borderId="8" xfId="2" applyFont="1" applyBorder="1" applyAlignment="1">
      <alignment horizontal="left" vertical="center" wrapText="1"/>
    </xf>
    <xf numFmtId="0" fontId="11" fillId="12" borderId="4" xfId="0" applyFont="1" applyFill="1" applyBorder="1" applyAlignment="1">
      <alignment horizontal="left" vertical="center"/>
    </xf>
    <xf numFmtId="0" fontId="48" fillId="0" borderId="6" xfId="0" applyFont="1" applyBorder="1" applyAlignment="1">
      <alignment vertical="center"/>
    </xf>
    <xf numFmtId="0" fontId="48" fillId="0" borderId="8" xfId="0" applyFont="1" applyBorder="1" applyAlignment="1">
      <alignment vertical="center" wrapText="1"/>
    </xf>
    <xf numFmtId="0" fontId="48" fillId="0" borderId="10" xfId="0" applyFont="1" applyBorder="1" applyAlignment="1">
      <alignment vertical="center"/>
    </xf>
    <xf numFmtId="0" fontId="15" fillId="0" borderId="12" xfId="2" applyFont="1" applyBorder="1" applyAlignment="1">
      <alignment horizontal="left" vertical="center" wrapText="1"/>
    </xf>
    <xf numFmtId="0" fontId="48" fillId="0" borderId="10" xfId="0" applyFont="1" applyBorder="1" applyAlignment="1">
      <alignment wrapText="1"/>
    </xf>
    <xf numFmtId="0" fontId="6" fillId="0" borderId="6" xfId="2" applyFont="1" applyBorder="1" applyAlignment="1">
      <alignment horizontal="left" vertical="center"/>
    </xf>
    <xf numFmtId="0" fontId="16" fillId="0" borderId="8" xfId="2" applyFont="1" applyBorder="1" applyAlignment="1">
      <alignment horizontal="left" vertical="center" wrapText="1"/>
    </xf>
    <xf numFmtId="0" fontId="16" fillId="0" borderId="15" xfId="2" applyFont="1" applyBorder="1" applyAlignment="1">
      <alignment horizontal="left" vertical="center" wrapText="1"/>
    </xf>
    <xf numFmtId="0" fontId="16" fillId="0" borderId="8" xfId="1" applyFont="1" applyFill="1" applyBorder="1" applyAlignment="1">
      <alignment horizontal="left" vertical="center" wrapText="1" indent="3"/>
    </xf>
    <xf numFmtId="0" fontId="3" fillId="3" borderId="41" xfId="1" applyFill="1" applyBorder="1" applyAlignment="1">
      <alignment vertical="center"/>
    </xf>
    <xf numFmtId="0" fontId="8" fillId="3" borderId="0" xfId="2" applyFont="1" applyFill="1" applyAlignment="1">
      <alignment vertical="center" wrapText="1"/>
    </xf>
    <xf numFmtId="0" fontId="16" fillId="2" borderId="20" xfId="2" applyFont="1" applyFill="1" applyBorder="1" applyAlignment="1">
      <alignment horizontal="left" vertical="center" wrapText="1"/>
    </xf>
    <xf numFmtId="0" fontId="3" fillId="3" borderId="23" xfId="1" applyFill="1" applyBorder="1" applyAlignment="1">
      <alignment vertical="center"/>
    </xf>
    <xf numFmtId="0" fontId="3" fillId="3" borderId="23" xfId="1" applyFill="1" applyBorder="1" applyAlignment="1">
      <alignment vertical="center" wrapText="1"/>
    </xf>
    <xf numFmtId="0" fontId="3" fillId="3" borderId="26" xfId="1" applyFill="1" applyBorder="1" applyAlignment="1">
      <alignment vertical="center" wrapText="1"/>
    </xf>
    <xf numFmtId="0" fontId="3" fillId="2" borderId="33" xfId="1" applyFill="1" applyBorder="1" applyAlignment="1">
      <alignment vertical="center" wrapText="1"/>
    </xf>
    <xf numFmtId="0" fontId="16" fillId="2" borderId="0" xfId="2" applyFont="1" applyFill="1" applyAlignment="1">
      <alignment horizontal="left" vertical="center" wrapText="1"/>
    </xf>
    <xf numFmtId="0" fontId="16" fillId="2" borderId="23" xfId="2" applyFont="1" applyFill="1" applyBorder="1" applyAlignment="1">
      <alignment horizontal="left" vertical="center" wrapText="1"/>
    </xf>
    <xf numFmtId="0" fontId="8" fillId="3" borderId="8" xfId="2" applyFont="1" applyFill="1" applyBorder="1" applyAlignment="1">
      <alignment horizontal="left" vertical="center" wrapText="1"/>
    </xf>
    <xf numFmtId="0" fontId="7" fillId="2" borderId="15" xfId="2" applyFont="1" applyFill="1" applyBorder="1" applyAlignment="1">
      <alignment vertical="center" wrapText="1"/>
    </xf>
    <xf numFmtId="0" fontId="7" fillId="2" borderId="8" xfId="2" applyFont="1" applyFill="1" applyBorder="1" applyAlignment="1">
      <alignment vertical="center" wrapText="1"/>
    </xf>
    <xf numFmtId="0" fontId="7" fillId="2" borderId="17" xfId="2" applyFont="1" applyFill="1" applyBorder="1" applyAlignment="1">
      <alignment vertical="center" wrapText="1"/>
    </xf>
    <xf numFmtId="0" fontId="3" fillId="3" borderId="8" xfId="1" applyFill="1" applyBorder="1" applyAlignment="1">
      <alignment horizontal="left" vertical="center" wrapText="1"/>
    </xf>
    <xf numFmtId="0" fontId="3" fillId="3" borderId="8" xfId="1" applyFill="1" applyBorder="1" applyAlignment="1">
      <alignment vertical="center" wrapText="1"/>
    </xf>
    <xf numFmtId="0" fontId="7" fillId="2" borderId="8" xfId="2" applyFont="1" applyFill="1" applyBorder="1" applyAlignment="1">
      <alignment horizontal="left" vertical="center" wrapText="1"/>
    </xf>
    <xf numFmtId="0" fontId="3" fillId="2" borderId="8" xfId="1" applyFill="1" applyBorder="1" applyAlignment="1">
      <alignment horizontal="left" vertical="center"/>
    </xf>
    <xf numFmtId="0" fontId="3" fillId="2" borderId="8" xfId="1" applyFill="1" applyBorder="1" applyAlignment="1">
      <alignment horizontal="left" vertical="center" wrapText="1"/>
    </xf>
    <xf numFmtId="0" fontId="7" fillId="5" borderId="0" xfId="2" applyFont="1" applyFill="1" applyAlignment="1">
      <alignment horizontal="left" vertical="center"/>
    </xf>
    <xf numFmtId="0" fontId="8" fillId="0" borderId="54" xfId="2" applyFont="1" applyBorder="1" applyAlignment="1">
      <alignment horizontal="left" vertical="center" wrapText="1" indent="3"/>
    </xf>
    <xf numFmtId="165" fontId="8" fillId="3" borderId="54" xfId="8" applyNumberFormat="1" applyFont="1" applyFill="1" applyBorder="1" applyAlignment="1">
      <alignment vertical="center" wrapText="1"/>
    </xf>
    <xf numFmtId="0" fontId="7" fillId="2" borderId="4" xfId="2" applyFont="1" applyFill="1" applyBorder="1" applyAlignment="1">
      <alignment horizontal="left" vertical="center" wrapText="1"/>
    </xf>
    <xf numFmtId="0" fontId="7" fillId="2" borderId="0" xfId="2" applyFont="1" applyFill="1" applyAlignment="1">
      <alignment horizontal="left" vertical="center" wrapText="1"/>
    </xf>
    <xf numFmtId="0" fontId="3" fillId="8" borderId="24" xfId="1" applyFill="1" applyBorder="1" applyAlignment="1">
      <alignment vertical="center"/>
    </xf>
    <xf numFmtId="0" fontId="16" fillId="0" borderId="0" xfId="2" applyFont="1" applyAlignment="1">
      <alignment horizontal="left" vertical="center" wrapText="1"/>
    </xf>
    <xf numFmtId="0" fontId="1" fillId="0" borderId="0" xfId="9"/>
    <xf numFmtId="0" fontId="71" fillId="0" borderId="0" xfId="0" applyFont="1"/>
    <xf numFmtId="165" fontId="3" fillId="0" borderId="0" xfId="1" applyNumberFormat="1" applyFill="1" applyAlignment="1">
      <alignment horizontal="left" vertical="center"/>
    </xf>
    <xf numFmtId="0" fontId="3" fillId="0" borderId="0" xfId="1" applyFill="1" applyAlignment="1">
      <alignment horizontal="left" vertical="center"/>
    </xf>
    <xf numFmtId="0" fontId="3" fillId="0" borderId="0" xfId="1"/>
    <xf numFmtId="165" fontId="7" fillId="0" borderId="0" xfId="2" applyNumberFormat="1" applyFont="1" applyAlignment="1">
      <alignment horizontal="left" vertical="center"/>
    </xf>
    <xf numFmtId="43" fontId="16" fillId="0" borderId="0" xfId="8" applyFont="1" applyFill="1" applyAlignment="1">
      <alignment horizontal="left" vertical="center"/>
    </xf>
    <xf numFmtId="0" fontId="7" fillId="0" borderId="0" xfId="0" applyFont="1"/>
    <xf numFmtId="0" fontId="7" fillId="0" borderId="0" xfId="0" applyFont="1" applyAlignment="1">
      <alignment wrapText="1"/>
    </xf>
    <xf numFmtId="43" fontId="7" fillId="0" borderId="0" xfId="8" applyFont="1"/>
    <xf numFmtId="165" fontId="7" fillId="0" borderId="0" xfId="8" applyNumberFormat="1" applyFont="1" applyFill="1"/>
    <xf numFmtId="165" fontId="7" fillId="0" borderId="0" xfId="0" applyNumberFormat="1" applyFont="1"/>
    <xf numFmtId="165" fontId="7" fillId="0" borderId="0" xfId="8" applyNumberFormat="1" applyFont="1"/>
    <xf numFmtId="43" fontId="15" fillId="0" borderId="36" xfId="8" applyFont="1" applyBorder="1"/>
    <xf numFmtId="2" fontId="8" fillId="3" borderId="8" xfId="2" applyNumberFormat="1" applyFont="1" applyFill="1" applyBorder="1" applyAlignment="1">
      <alignment vertical="center" wrapText="1"/>
    </xf>
    <xf numFmtId="0" fontId="8" fillId="3" borderId="54" xfId="2" applyFont="1" applyFill="1" applyBorder="1" applyAlignment="1">
      <alignment vertical="center" wrapText="1"/>
    </xf>
    <xf numFmtId="1" fontId="8" fillId="3" borderId="8" xfId="2" applyNumberFormat="1" applyFont="1" applyFill="1" applyBorder="1" applyAlignment="1">
      <alignment vertical="center" wrapText="1"/>
    </xf>
    <xf numFmtId="3" fontId="8" fillId="3" borderId="54" xfId="2" applyNumberFormat="1" applyFont="1" applyFill="1" applyBorder="1" applyAlignment="1">
      <alignment vertical="center" wrapText="1"/>
    </xf>
    <xf numFmtId="43" fontId="7" fillId="0" borderId="0" xfId="8" applyFont="1" applyFill="1" applyAlignment="1">
      <alignment horizontal="left" vertical="center"/>
    </xf>
    <xf numFmtId="0" fontId="3" fillId="3" borderId="8" xfId="1" applyFill="1" applyBorder="1" applyAlignment="1">
      <alignment horizontal="center" vertical="center" wrapText="1"/>
    </xf>
    <xf numFmtId="9" fontId="8" fillId="3" borderId="8" xfId="2" applyNumberFormat="1" applyFont="1" applyFill="1" applyBorder="1" applyAlignment="1">
      <alignment vertical="center" wrapText="1"/>
    </xf>
    <xf numFmtId="0" fontId="11" fillId="12" borderId="4" xfId="0" applyFont="1" applyFill="1" applyBorder="1" applyAlignment="1">
      <alignment horizontal="left" vertical="center" wrapText="1"/>
    </xf>
    <xf numFmtId="0" fontId="43" fillId="2" borderId="10" xfId="0" applyFont="1" applyFill="1" applyBorder="1" applyAlignment="1">
      <alignment wrapText="1"/>
    </xf>
    <xf numFmtId="0" fontId="15" fillId="2" borderId="8" xfId="2" applyFont="1" applyFill="1" applyBorder="1" applyAlignment="1">
      <alignment horizontal="left" vertical="center"/>
    </xf>
    <xf numFmtId="0" fontId="15" fillId="2" borderId="8" xfId="2" applyFont="1" applyFill="1" applyBorder="1" applyAlignment="1">
      <alignment horizontal="left" vertical="center" wrapText="1"/>
    </xf>
    <xf numFmtId="0" fontId="3" fillId="3" borderId="15" xfId="1" applyFill="1" applyBorder="1" applyAlignment="1">
      <alignment vertical="center" wrapText="1"/>
    </xf>
    <xf numFmtId="0" fontId="48" fillId="0" borderId="58" xfId="0" applyFont="1" applyBorder="1"/>
    <xf numFmtId="0" fontId="7" fillId="0" borderId="18" xfId="2" applyFont="1" applyBorder="1" applyAlignment="1">
      <alignment vertical="center"/>
    </xf>
    <xf numFmtId="0" fontId="7" fillId="2" borderId="8" xfId="2" applyFont="1" applyFill="1" applyBorder="1" applyAlignment="1">
      <alignment horizontal="center" vertical="center"/>
    </xf>
    <xf numFmtId="0" fontId="37" fillId="2" borderId="8" xfId="2" applyFont="1" applyFill="1" applyBorder="1" applyAlignment="1">
      <alignment horizontal="left" vertical="center" wrapText="1"/>
    </xf>
    <xf numFmtId="0" fontId="18" fillId="0" borderId="12" xfId="2" applyFont="1" applyBorder="1" applyAlignment="1">
      <alignment horizontal="left" vertical="top" wrapText="1"/>
    </xf>
    <xf numFmtId="9" fontId="8" fillId="3" borderId="8" xfId="2" applyNumberFormat="1" applyFont="1" applyFill="1" applyBorder="1" applyAlignment="1">
      <alignment horizontal="left" vertical="center" wrapText="1"/>
    </xf>
    <xf numFmtId="0" fontId="11" fillId="9" borderId="8" xfId="2" applyFont="1" applyFill="1" applyBorder="1" applyAlignment="1">
      <alignment horizontal="left" vertical="center" wrapText="1"/>
    </xf>
    <xf numFmtId="4" fontId="8" fillId="3" borderId="8" xfId="2" applyNumberFormat="1" applyFont="1" applyFill="1" applyBorder="1" applyAlignment="1">
      <alignment vertical="center" wrapText="1"/>
    </xf>
    <xf numFmtId="0" fontId="57" fillId="3" borderId="8" xfId="2" applyFont="1" applyFill="1" applyBorder="1" applyAlignment="1">
      <alignment vertical="center" wrapText="1"/>
    </xf>
    <xf numFmtId="4" fontId="72" fillId="0" borderId="0" xfId="2" applyNumberFormat="1" applyFont="1" applyAlignment="1">
      <alignment vertical="center"/>
    </xf>
    <xf numFmtId="0" fontId="73" fillId="0" borderId="0" xfId="2" applyFont="1" applyAlignment="1">
      <alignment horizontal="left" vertical="center"/>
    </xf>
    <xf numFmtId="4" fontId="72" fillId="0" borderId="0" xfId="2" applyNumberFormat="1" applyFont="1" applyAlignment="1">
      <alignment horizontal="right"/>
    </xf>
    <xf numFmtId="0" fontId="16" fillId="13" borderId="8" xfId="0" applyFont="1" applyFill="1" applyBorder="1" applyAlignment="1">
      <alignment vertical="center"/>
    </xf>
    <xf numFmtId="0" fontId="7" fillId="13" borderId="8" xfId="0" applyFont="1" applyFill="1" applyBorder="1" applyAlignment="1">
      <alignment vertical="center"/>
    </xf>
    <xf numFmtId="14" fontId="7" fillId="3" borderId="0" xfId="2" applyNumberFormat="1" applyFont="1" applyFill="1" applyAlignment="1">
      <alignment horizontal="right" vertical="center"/>
    </xf>
    <xf numFmtId="0" fontId="16" fillId="13" borderId="8" xfId="0" applyFont="1" applyFill="1" applyBorder="1" applyAlignment="1">
      <alignment vertical="center" wrapText="1"/>
    </xf>
    <xf numFmtId="0" fontId="0" fillId="13" borderId="0" xfId="0" applyFill="1" applyAlignment="1">
      <alignment wrapText="1"/>
    </xf>
    <xf numFmtId="0" fontId="7" fillId="5" borderId="8" xfId="2" applyFont="1" applyFill="1" applyBorder="1" applyAlignment="1">
      <alignment horizontal="left" vertical="center" wrapText="1"/>
    </xf>
    <xf numFmtId="0" fontId="48" fillId="14" borderId="0" xfId="0" applyFont="1" applyFill="1"/>
    <xf numFmtId="0" fontId="7" fillId="14" borderId="8" xfId="2" applyFont="1" applyFill="1" applyBorder="1" applyAlignment="1">
      <alignment horizontal="left" vertical="center"/>
    </xf>
    <xf numFmtId="0" fontId="6" fillId="14" borderId="8" xfId="2" applyFont="1" applyFill="1" applyBorder="1" applyAlignment="1">
      <alignment horizontal="left" vertical="center"/>
    </xf>
    <xf numFmtId="0" fontId="6" fillId="14" borderId="6" xfId="2" applyFont="1" applyFill="1" applyBorder="1" applyAlignment="1">
      <alignment horizontal="left" vertical="center" wrapText="1"/>
    </xf>
    <xf numFmtId="0" fontId="18" fillId="14" borderId="8" xfId="2" applyFont="1" applyFill="1" applyBorder="1" applyAlignment="1">
      <alignment horizontal="left" vertical="center" wrapText="1"/>
    </xf>
    <xf numFmtId="0" fontId="4" fillId="14" borderId="8" xfId="2" applyFont="1" applyFill="1" applyBorder="1" applyAlignment="1">
      <alignment horizontal="left" vertical="center"/>
    </xf>
    <xf numFmtId="0" fontId="48" fillId="14" borderId="10" xfId="0" applyFont="1" applyFill="1" applyBorder="1"/>
    <xf numFmtId="0" fontId="7" fillId="14" borderId="8" xfId="2" applyFont="1" applyFill="1" applyBorder="1" applyAlignment="1">
      <alignment horizontal="left" vertical="center" wrapText="1"/>
    </xf>
    <xf numFmtId="0" fontId="76" fillId="5" borderId="8" xfId="2" applyFont="1" applyFill="1" applyBorder="1" applyAlignment="1">
      <alignment horizontal="left" vertical="center" wrapText="1"/>
    </xf>
    <xf numFmtId="0" fontId="7" fillId="5" borderId="10" xfId="2" applyFont="1" applyFill="1" applyBorder="1" applyAlignment="1">
      <alignment horizontal="left" vertical="center" wrapText="1"/>
    </xf>
    <xf numFmtId="0" fontId="78" fillId="3" borderId="8" xfId="2" applyFont="1" applyFill="1" applyBorder="1" applyAlignment="1">
      <alignment vertical="center" wrapText="1"/>
    </xf>
    <xf numFmtId="0" fontId="73" fillId="5" borderId="8" xfId="2" applyFont="1" applyFill="1" applyBorder="1" applyAlignment="1">
      <alignment horizontal="left" vertical="center" wrapText="1"/>
    </xf>
    <xf numFmtId="0" fontId="8" fillId="15" borderId="8" xfId="2" applyFont="1" applyFill="1" applyBorder="1" applyAlignment="1">
      <alignment horizontal="left" vertical="center" wrapText="1" indent="3"/>
    </xf>
    <xf numFmtId="0" fontId="15" fillId="5" borderId="8" xfId="2" applyFont="1" applyFill="1" applyBorder="1" applyAlignment="1">
      <alignment horizontal="left" vertical="center" wrapText="1"/>
    </xf>
    <xf numFmtId="0" fontId="17" fillId="0" borderId="0" xfId="2" applyFont="1" applyAlignment="1">
      <alignment horizontal="left" vertical="center" wrapText="1"/>
    </xf>
    <xf numFmtId="0" fontId="58" fillId="6" borderId="0" xfId="2" applyFont="1" applyFill="1" applyAlignment="1">
      <alignment horizontal="left" vertical="center" wrapText="1" indent="2"/>
    </xf>
    <xf numFmtId="0" fontId="48" fillId="6" borderId="0" xfId="0" applyFont="1" applyFill="1" applyAlignment="1">
      <alignment wrapText="1"/>
    </xf>
    <xf numFmtId="0" fontId="48" fillId="6" borderId="0" xfId="0" applyFont="1" applyFill="1" applyAlignment="1"/>
    <xf numFmtId="0" fontId="18" fillId="6" borderId="54" xfId="2" applyFont="1" applyFill="1" applyBorder="1" applyAlignment="1">
      <alignment horizontal="left" vertical="center" wrapText="1"/>
    </xf>
    <xf numFmtId="0" fontId="11" fillId="6" borderId="0" xfId="2" applyFont="1" applyFill="1" applyAlignment="1">
      <alignment horizontal="left" vertical="center"/>
    </xf>
    <xf numFmtId="0" fontId="20" fillId="6" borderId="0" xfId="2" applyFont="1" applyFill="1" applyAlignment="1">
      <alignment horizontal="left" vertical="center"/>
    </xf>
    <xf numFmtId="0" fontId="9" fillId="6" borderId="0" xfId="2" applyFont="1" applyFill="1" applyAlignment="1">
      <alignment horizontal="left" vertical="center" wrapText="1" indent="3"/>
    </xf>
    <xf numFmtId="0" fontId="16" fillId="6" borderId="0" xfId="2" applyFont="1" applyFill="1" applyAlignment="1">
      <alignment horizontal="left" vertical="center" wrapText="1" indent="3"/>
    </xf>
    <xf numFmtId="0" fontId="37" fillId="6" borderId="0" xfId="4" applyFont="1" applyFill="1" applyAlignment="1"/>
    <xf numFmtId="0" fontId="11" fillId="0" borderId="48" xfId="2" applyFont="1" applyBorder="1" applyAlignment="1">
      <alignment vertical="center"/>
    </xf>
    <xf numFmtId="0" fontId="24" fillId="6" borderId="49" xfId="4" applyFont="1" applyFill="1" applyBorder="1" applyAlignment="1">
      <alignment horizontal="center" vertical="center"/>
    </xf>
    <xf numFmtId="0" fontId="24" fillId="6" borderId="50" xfId="4" applyFont="1" applyFill="1" applyBorder="1" applyAlignment="1">
      <alignment horizontal="center" vertical="center"/>
    </xf>
    <xf numFmtId="0" fontId="24" fillId="6" borderId="51" xfId="4" applyFont="1" applyFill="1" applyBorder="1" applyAlignment="1">
      <alignment horizontal="center" vertical="center"/>
    </xf>
    <xf numFmtId="0" fontId="11" fillId="0" borderId="52" xfId="2" applyFont="1" applyBorder="1" applyAlignment="1">
      <alignment vertical="center"/>
    </xf>
    <xf numFmtId="0" fontId="17" fillId="0" borderId="32" xfId="2" applyFont="1" applyBorder="1" applyAlignment="1">
      <alignment horizontal="left" vertical="center"/>
    </xf>
    <xf numFmtId="0" fontId="61" fillId="0" borderId="0" xfId="6" applyFont="1" applyAlignment="1">
      <alignment vertical="center"/>
    </xf>
    <xf numFmtId="0" fontId="17" fillId="0" borderId="0" xfId="2" applyFont="1" applyAlignment="1">
      <alignment horizontal="left" vertical="center"/>
    </xf>
    <xf numFmtId="0" fontId="60" fillId="0" borderId="0" xfId="4" applyFont="1" applyFill="1" applyBorder="1" applyAlignment="1">
      <alignment horizontal="center" vertical="center"/>
    </xf>
    <xf numFmtId="0" fontId="15" fillId="0" borderId="7" xfId="2" applyFont="1" applyBorder="1" applyAlignment="1">
      <alignment horizontal="left" vertical="center" wrapText="1"/>
    </xf>
    <xf numFmtId="0" fontId="43" fillId="0" borderId="7" xfId="0" applyFont="1" applyBorder="1" applyAlignment="1">
      <alignment wrapText="1"/>
    </xf>
    <xf numFmtId="0" fontId="15" fillId="0" borderId="7" xfId="2" applyFont="1" applyBorder="1" applyAlignment="1">
      <alignment vertical="center" wrapText="1"/>
    </xf>
    <xf numFmtId="0" fontId="43" fillId="0" borderId="7" xfId="0" applyFont="1" applyBorder="1" applyAlignment="1">
      <alignment vertical="center" wrapText="1"/>
    </xf>
    <xf numFmtId="0" fontId="15" fillId="9" borderId="7" xfId="2" applyFont="1" applyFill="1" applyBorder="1" applyAlignment="1">
      <alignment vertical="center" wrapText="1"/>
    </xf>
    <xf numFmtId="0" fontId="43" fillId="9" borderId="7" xfId="0" applyFont="1" applyFill="1" applyBorder="1" applyAlignment="1">
      <alignment vertical="center" wrapText="1"/>
    </xf>
    <xf numFmtId="0" fontId="48" fillId="0" borderId="7" xfId="0" applyFont="1" applyBorder="1" applyAlignment="1">
      <alignment horizontal="left" vertical="center" wrapText="1"/>
    </xf>
    <xf numFmtId="0" fontId="43" fillId="0" borderId="7" xfId="0" applyFont="1" applyBorder="1" applyAlignment="1">
      <alignment horizontal="left" vertical="center" wrapText="1"/>
    </xf>
    <xf numFmtId="0" fontId="27" fillId="3" borderId="0" xfId="2" applyFont="1" applyFill="1" applyAlignment="1">
      <alignment vertical="center"/>
    </xf>
    <xf numFmtId="0" fontId="11" fillId="11" borderId="0" xfId="2" applyFont="1" applyFill="1" applyAlignment="1">
      <alignment horizontal="left" vertical="center"/>
    </xf>
    <xf numFmtId="0" fontId="7" fillId="6" borderId="0" xfId="0" applyFont="1" applyFill="1" applyAlignment="1"/>
    <xf numFmtId="0" fontId="25" fillId="6" borderId="0" xfId="2" applyFont="1" applyFill="1" applyAlignment="1">
      <alignment vertical="center"/>
    </xf>
    <xf numFmtId="0" fontId="26" fillId="6" borderId="0" xfId="2" applyFont="1" applyFill="1" applyAlignment="1">
      <alignment horizontal="left" vertical="center"/>
    </xf>
    <xf numFmtId="0" fontId="16" fillId="0" borderId="0" xfId="2" applyFont="1" applyAlignment="1">
      <alignment horizontal="left" vertical="center"/>
    </xf>
    <xf numFmtId="0" fontId="7" fillId="0" borderId="0" xfId="2" applyFont="1" applyAlignment="1">
      <alignment horizontal="left" vertical="center"/>
    </xf>
    <xf numFmtId="0" fontId="28" fillId="7" borderId="19" xfId="2" applyFont="1" applyFill="1" applyBorder="1" applyAlignment="1">
      <alignment horizontal="left" vertical="center"/>
    </xf>
    <xf numFmtId="0" fontId="28" fillId="7" borderId="20" xfId="2" applyFont="1" applyFill="1" applyBorder="1" applyAlignment="1">
      <alignment horizontal="left" vertical="center"/>
    </xf>
    <xf numFmtId="0" fontId="28" fillId="7" borderId="21" xfId="2" applyFont="1" applyFill="1" applyBorder="1" applyAlignment="1">
      <alignment horizontal="left" vertical="center"/>
    </xf>
    <xf numFmtId="0" fontId="24" fillId="6" borderId="29" xfId="4" applyFont="1" applyFill="1" applyBorder="1" applyAlignment="1">
      <alignment horizontal="center" vertical="center"/>
    </xf>
    <xf numFmtId="0" fontId="24" fillId="6" borderId="30" xfId="4" applyFont="1" applyFill="1" applyBorder="1" applyAlignment="1">
      <alignment horizontal="center" vertical="center"/>
    </xf>
    <xf numFmtId="0" fontId="24" fillId="6" borderId="31" xfId="4" applyFont="1" applyFill="1" applyBorder="1" applyAlignment="1">
      <alignment horizontal="center" vertical="center"/>
    </xf>
    <xf numFmtId="0" fontId="24" fillId="6" borderId="0" xfId="4" applyFont="1" applyFill="1" applyBorder="1" applyAlignment="1">
      <alignment horizontal="center" vertical="center"/>
    </xf>
    <xf numFmtId="0" fontId="9" fillId="6" borderId="0" xfId="6" applyFont="1" applyFill="1" applyAlignment="1">
      <alignment horizontal="left" vertical="center" wrapText="1" indent="3"/>
    </xf>
    <xf numFmtId="0" fontId="20" fillId="6" borderId="0" xfId="6" applyFont="1" applyFill="1" applyAlignment="1">
      <alignment vertical="center" wrapText="1"/>
    </xf>
    <xf numFmtId="0" fontId="16" fillId="6" borderId="0" xfId="6" applyFont="1" applyFill="1" applyAlignment="1">
      <alignment horizontal="left" vertical="center" wrapText="1" indent="3"/>
    </xf>
    <xf numFmtId="0" fontId="9" fillId="6" borderId="0" xfId="6" applyFont="1" applyFill="1" applyAlignment="1">
      <alignment horizontal="left" vertical="center" wrapText="1"/>
    </xf>
    <xf numFmtId="0" fontId="9" fillId="6" borderId="0" xfId="6" applyFont="1" applyFill="1" applyAlignment="1">
      <alignment horizontal="left" vertical="top" wrapText="1" indent="3"/>
    </xf>
    <xf numFmtId="0" fontId="9" fillId="6" borderId="0" xfId="4" applyFont="1" applyFill="1" applyAlignment="1"/>
    <xf numFmtId="0" fontId="38" fillId="6" borderId="0" xfId="4" applyFont="1" applyFill="1" applyAlignment="1"/>
    <xf numFmtId="0" fontId="39" fillId="6" borderId="0" xfId="6" applyFont="1" applyFill="1" applyAlignment="1">
      <alignment vertical="center"/>
    </xf>
    <xf numFmtId="0" fontId="38" fillId="6" borderId="34" xfId="4" applyFont="1" applyFill="1" applyBorder="1" applyAlignment="1">
      <alignment horizontal="left" vertical="center" wrapText="1"/>
    </xf>
    <xf numFmtId="0" fontId="40" fillId="3" borderId="0" xfId="4" applyFont="1" applyFill="1" applyBorder="1" applyAlignment="1">
      <alignment horizontal="left" vertical="center" wrapText="1"/>
    </xf>
    <xf numFmtId="0" fontId="40" fillId="3" borderId="34" xfId="4" applyFont="1" applyFill="1" applyBorder="1" applyAlignment="1">
      <alignment horizontal="left" vertical="center" wrapText="1"/>
    </xf>
    <xf numFmtId="0" fontId="16" fillId="0" borderId="0" xfId="6" applyFont="1" applyAlignment="1">
      <alignment horizontal="left" vertical="center" wrapText="1"/>
    </xf>
    <xf numFmtId="0" fontId="16" fillId="6" borderId="57" xfId="2" applyFont="1" applyFill="1" applyBorder="1" applyAlignment="1">
      <alignment horizontal="left" vertical="top" wrapText="1"/>
    </xf>
    <xf numFmtId="0" fontId="16" fillId="6" borderId="0" xfId="2" applyFont="1" applyFill="1" applyAlignment="1">
      <alignment horizontal="left" vertical="center" wrapText="1"/>
    </xf>
    <xf numFmtId="0" fontId="8" fillId="0" borderId="26" xfId="2" applyFont="1" applyBorder="1" applyAlignment="1" applyProtection="1">
      <alignment vertical="center"/>
      <protection locked="0"/>
    </xf>
    <xf numFmtId="0" fontId="11" fillId="0" borderId="0" xfId="2" applyFont="1" applyAlignment="1">
      <alignment vertical="center"/>
    </xf>
    <xf numFmtId="0" fontId="11" fillId="0" borderId="38" xfId="2" applyFont="1" applyBorder="1" applyAlignment="1">
      <alignment vertical="center"/>
    </xf>
    <xf numFmtId="0" fontId="16" fillId="6" borderId="0" xfId="6" applyFont="1" applyFill="1" applyAlignment="1">
      <alignment horizontal="left" vertical="center" wrapText="1" indent="2"/>
    </xf>
    <xf numFmtId="0" fontId="7" fillId="6" borderId="0" xfId="6" applyFont="1" applyFill="1" applyAlignment="1">
      <alignment horizontal="left" vertical="center" wrapText="1" indent="2"/>
    </xf>
    <xf numFmtId="0" fontId="16" fillId="6" borderId="0" xfId="2" applyFont="1" applyFill="1" applyAlignment="1">
      <alignment horizontal="left" vertical="center" indent="1"/>
    </xf>
    <xf numFmtId="0" fontId="44" fillId="0" borderId="0" xfId="6" applyFont="1" applyAlignment="1"/>
    <xf numFmtId="0" fontId="45" fillId="6" borderId="0" xfId="6" applyFont="1" applyFill="1" applyAlignment="1">
      <alignment vertical="center"/>
    </xf>
    <xf numFmtId="0" fontId="47" fillId="6" borderId="0" xfId="6" applyFont="1" applyFill="1" applyAlignment="1">
      <alignment vertical="center" wrapText="1"/>
    </xf>
    <xf numFmtId="0" fontId="11" fillId="0" borderId="26" xfId="2" applyFont="1" applyBorder="1" applyAlignment="1">
      <alignment vertical="center"/>
    </xf>
    <xf numFmtId="0" fontId="7" fillId="2" borderId="15" xfId="2" applyFont="1" applyFill="1" applyBorder="1" applyAlignment="1">
      <alignment horizontal="left" vertical="center"/>
    </xf>
    <xf numFmtId="0" fontId="48" fillId="0" borderId="17" xfId="0" applyFont="1" applyBorder="1" applyAlignment="1">
      <alignment horizontal="left" vertical="center"/>
    </xf>
    <xf numFmtId="0" fontId="48" fillId="0" borderId="18" xfId="0" applyFont="1" applyBorder="1" applyAlignment="1">
      <alignment horizontal="left" vertical="center"/>
    </xf>
    <xf numFmtId="0" fontId="7" fillId="2" borderId="15" xfId="2" applyFont="1" applyFill="1" applyBorder="1" applyAlignment="1">
      <alignment horizontal="left" vertical="center" wrapText="1"/>
    </xf>
    <xf numFmtId="0" fontId="7" fillId="2" borderId="17" xfId="2" applyFont="1" applyFill="1" applyBorder="1" applyAlignment="1">
      <alignment horizontal="left" vertical="center"/>
    </xf>
    <xf numFmtId="0" fontId="7" fillId="2" borderId="18" xfId="2" applyFont="1" applyFill="1" applyBorder="1" applyAlignment="1">
      <alignment horizontal="left" vertical="center"/>
    </xf>
    <xf numFmtId="0" fontId="15" fillId="0" borderId="14" xfId="2" applyFont="1" applyBorder="1" applyAlignment="1">
      <alignment horizontal="left" vertical="center" wrapText="1"/>
    </xf>
    <xf numFmtId="0" fontId="43" fillId="0" borderId="16" xfId="0" applyFont="1" applyBorder="1" applyAlignment="1">
      <alignment horizontal="left" vertical="center" wrapText="1"/>
    </xf>
    <xf numFmtId="0" fontId="43" fillId="0" borderId="13" xfId="0" applyFont="1" applyBorder="1" applyAlignment="1">
      <alignment horizontal="left" vertical="center" wrapText="1"/>
    </xf>
    <xf numFmtId="0" fontId="43" fillId="0" borderId="9" xfId="0" applyFont="1" applyBorder="1" applyAlignment="1">
      <alignment horizontal="left" vertical="center" wrapText="1"/>
    </xf>
    <xf numFmtId="0" fontId="7" fillId="5" borderId="4" xfId="2" applyFont="1" applyFill="1" applyBorder="1" applyAlignment="1">
      <alignment horizontal="left" vertical="center" wrapText="1"/>
    </xf>
  </cellXfs>
  <cellStyles count="10">
    <cellStyle name="Comma" xfId="8" builtinId="3"/>
    <cellStyle name="Comma 2" xfId="5" xr:uid="{00000000-0005-0000-0000-000000000000}"/>
    <cellStyle name="Explanatory Text 2" xfId="7" xr:uid="{00000000-0005-0000-0000-000002000000}"/>
    <cellStyle name="Hyperlink" xfId="1" builtinId="8"/>
    <cellStyle name="Hyperlink 2" xfId="3" xr:uid="{00000000-0005-0000-0000-000003000000}"/>
    <cellStyle name="Hyperlink 3" xfId="4" xr:uid="{00000000-0005-0000-0000-000004000000}"/>
    <cellStyle name="Normal" xfId="0" builtinId="0"/>
    <cellStyle name="Normal 2" xfId="2" xr:uid="{00000000-0005-0000-0000-000006000000}"/>
    <cellStyle name="Normal 3" xfId="6" xr:uid="{00000000-0005-0000-0000-000007000000}"/>
    <cellStyle name="Standard 3" xfId="9" xr:uid="{00000000-0005-0000-0000-000009000000}"/>
  </cellStyles>
  <dxfs count="66">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165" formatCode="_ * #,##0_ ;_ * \-#,##0_ ;_ * &quot;-&quot;??_ ;_ @_ "/>
    </dxf>
    <dxf>
      <font>
        <strike val="0"/>
        <outline val="0"/>
        <shadow val="0"/>
        <vertAlign val="baseline"/>
        <sz val="11"/>
        <name val="Franklin Gothic Book"/>
        <scheme val="none"/>
      </font>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i/>
        <strike val="0"/>
        <outline val="0"/>
        <shadow val="0"/>
        <u val="none"/>
        <vertAlign val="baseline"/>
        <sz val="11"/>
        <color theme="1"/>
        <name val="Franklin Gothic Book"/>
        <scheme val="none"/>
      </font>
    </dxf>
    <dxf>
      <font>
        <i/>
        <strike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alignment horizontal="left" vertical="center" textRotation="0" wrapText="0" indent="0" justifyLastLine="0" shrinkToFit="0" readingOrder="0"/>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numFmt numFmtId="35" formatCode="_-* #,##0.00_-;\-* #,##0.00_-;_-* &quot;-&quot;??_-;_-@_-"/>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5"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5"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5"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5"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xr9:uid="{00000000-0011-0000-FFFF-FFFF00000000}">
      <tableStyleElement type="headerRow" dxfId="65"/>
      <tableStyleElement type="firstRowStripe" dxfId="64"/>
      <tableStyleElement type="secondRowStripe" dxfId="63"/>
    </tableStyle>
  </tableStyles>
  <colors>
    <mruColors>
      <color rgb="FFF7A516"/>
      <color rgb="FFFF7F0E"/>
      <color rgb="FFFF7700"/>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microsoft.com/office/2017/10/relationships/person" Target="persons/person.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2" name="Picture 1" descr="https://eiti.org/sites/default/files/styles/img-narrow/public/inline/logo_gradient_-_under.png?itok=F8fw0Tyz">
          <a:extLst>
            <a:ext uri="{FF2B5EF4-FFF2-40B4-BE49-F238E27FC236}">
              <a16:creationId xmlns:a16="http://schemas.microsoft.com/office/drawing/2014/main"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4800" y="0"/>
          <a:ext cx="1736679" cy="93731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0</xdr:colOff>
      <xdr:row>7</xdr:row>
      <xdr:rowOff>0</xdr:rowOff>
    </xdr:from>
    <xdr:to>
      <xdr:col>7</xdr:col>
      <xdr:colOff>0</xdr:colOff>
      <xdr:row>8</xdr:row>
      <xdr:rowOff>568</xdr:rowOff>
    </xdr:to>
    <xdr:grpSp>
      <xdr:nvGrpSpPr>
        <xdr:cNvPr id="3" name="Group 2">
          <a:extLst>
            <a:ext uri="{FF2B5EF4-FFF2-40B4-BE49-F238E27FC236}">
              <a16:creationId xmlns:a16="http://schemas.microsoft.com/office/drawing/2014/main" id="{4755E0EC-DD37-B145-A419-739A32226850}"/>
            </a:ext>
          </a:extLst>
        </xdr:cNvPr>
        <xdr:cNvGrpSpPr>
          <a:grpSpLocks/>
        </xdr:cNvGrpSpPr>
      </xdr:nvGrpSpPr>
      <xdr:grpSpPr bwMode="auto">
        <a:xfrm>
          <a:off x="302559" y="1255059"/>
          <a:ext cx="14388353" cy="45391"/>
          <a:chOff x="1134" y="1904"/>
          <a:chExt cx="9546" cy="181"/>
        </a:xfrm>
      </xdr:grpSpPr>
      <xdr:sp macro="" textlink="">
        <xdr:nvSpPr>
          <xdr:cNvPr id="4" name="Rectangle 3">
            <a:extLst>
              <a:ext uri="{FF2B5EF4-FFF2-40B4-BE49-F238E27FC236}">
                <a16:creationId xmlns:a16="http://schemas.microsoft.com/office/drawing/2014/main"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 xmlns:a14="http://schemas.microsoft.com/office/drawing/2010/main" w="9525">
                <a:solidFill>
                  <a:srgbClr val="4A7EBB"/>
                </a:solidFill>
                <a:miter lim="800000"/>
                <a:headEnd/>
                <a:tailEnd/>
              </a14:hiddenLine>
            </a:ext>
            <a:ext uri="{AF507438-7753-43e0-B8FC-AC1667EBCBE1}">
              <a14:hiddenEffects xmln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 xmlns:a14="http://schemas.microsoft.com/office/drawing/2010/main" w="9525">
                <a:solidFill>
                  <a:srgbClr val="4A7EBB"/>
                </a:solidFill>
                <a:miter lim="800000"/>
                <a:headEnd/>
                <a:tailEnd/>
              </a14:hiddenLine>
            </a:ext>
            <a:ext uri="{AF507438-7753-43e0-B8FC-AC1667EBCBE1}">
              <a14:hiddenEffects xmln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 xmlns:a14="http://schemas.microsoft.com/office/drawing/2010/main" w="9525">
                <a:solidFill>
                  <a:srgbClr val="4A7EBB"/>
                </a:solidFill>
                <a:miter lim="800000"/>
                <a:headEnd/>
                <a:tailEnd/>
              </a14:hiddenLine>
            </a:ext>
            <a:ext uri="{AF507438-7753-43e0-B8FC-AC1667EBCBE1}">
              <a14:hiddenEffects xmln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 xmlns:a14="http://schemas.microsoft.com/office/drawing/2010/main" w="9525">
                <a:solidFill>
                  <a:srgbClr val="4A7EBB"/>
                </a:solidFill>
                <a:miter lim="800000"/>
                <a:headEnd/>
                <a:tailEnd/>
              </a14:hiddenLine>
            </a:ext>
            <a:ext uri="{AF507438-7753-43e0-B8FC-AC1667EBCBE1}">
              <a14:hiddenEffects xmln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 xmlns:a14="http://schemas.microsoft.com/office/drawing/2010/main" w="9525">
                <a:solidFill>
                  <a:srgbClr val="4A7EBB"/>
                </a:solidFill>
                <a:miter lim="800000"/>
                <a:headEnd/>
                <a:tailEnd/>
              </a14:hiddenLine>
            </a:ext>
            <a:ext uri="{AF507438-7753-43e0-B8FC-AC1667EBCBE1}">
              <a14:hiddenEffects xmln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 xmlns:a14="http://schemas.microsoft.com/office/drawing/2010/main" w="9525">
                <a:solidFill>
                  <a:srgbClr val="4A7EBB"/>
                </a:solidFill>
                <a:miter lim="800000"/>
                <a:headEnd/>
                <a:tailEnd/>
              </a14:hiddenLine>
            </a:ext>
            <a:ext uri="{AF507438-7753-43e0-B8FC-AC1667EBCBE1}">
              <a14:hiddenEffects xmln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 xmlns:a14="http://schemas.microsoft.com/office/drawing/2010/main" w="9525">
                <a:solidFill>
                  <a:srgbClr val="4A7EBB"/>
                </a:solidFill>
                <a:miter lim="800000"/>
                <a:headEnd/>
                <a:tailEnd/>
              </a14:hiddenLine>
            </a:ext>
            <a:ext uri="{AF507438-7753-43e0-B8FC-AC1667EBCBE1}">
              <a14:hiddenEffects xmln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 xmlns:a14="http://schemas.microsoft.com/office/drawing/2010/main" w="9525">
                <a:solidFill>
                  <a:srgbClr val="4A7EBB"/>
                </a:solidFill>
                <a:miter lim="800000"/>
                <a:headEnd/>
                <a:tailEnd/>
              </a14:hiddenLine>
            </a:ext>
            <a:ext uri="{AF507438-7753-43e0-B8FC-AC1667EBCBE1}">
              <a14:hiddenEffects xmln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0</xdr:row>
      <xdr:rowOff>0</xdr:rowOff>
    </xdr:to>
    <xdr:grpSp>
      <xdr:nvGrpSpPr>
        <xdr:cNvPr id="2" name="Group 1">
          <a:extLst>
            <a:ext uri="{FF2B5EF4-FFF2-40B4-BE49-F238E27FC236}">
              <a16:creationId xmlns:a16="http://schemas.microsoft.com/office/drawing/2014/main" id="{50CAFCD6-CF9F-6D45-97D7-CFBFF78A0120}"/>
            </a:ext>
          </a:extLst>
        </xdr:cNvPr>
        <xdr:cNvGrpSpPr>
          <a:grpSpLocks/>
        </xdr:cNvGrpSpPr>
      </xdr:nvGrpSpPr>
      <xdr:grpSpPr bwMode="auto">
        <a:xfrm>
          <a:off x="190500" y="0"/>
          <a:ext cx="21880286" cy="0"/>
          <a:chOff x="1133" y="1230"/>
          <a:chExt cx="8460" cy="208"/>
        </a:xfrm>
      </xdr:grpSpPr>
      <xdr:sp macro="" textlink="">
        <xdr:nvSpPr>
          <xdr:cNvPr id="3" name="Rektangel 2">
            <a:extLst>
              <a:ext uri="{FF2B5EF4-FFF2-40B4-BE49-F238E27FC236}">
                <a16:creationId xmlns:a16="http://schemas.microsoft.com/office/drawing/2014/main" id="{01DA8175-9957-EA49-8F67-D6B8AA0A5D3B}"/>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D3367F73-4D6E-4848-92D0-22D214055E01}"/>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26</xdr:row>
      <xdr:rowOff>0</xdr:rowOff>
    </xdr:from>
    <xdr:to>
      <xdr:col>14</xdr:col>
      <xdr:colOff>0</xdr:colOff>
      <xdr:row>51</xdr:row>
      <xdr:rowOff>188099</xdr:rowOff>
    </xdr:to>
    <xdr:pic>
      <xdr:nvPicPr>
        <xdr:cNvPr id="5" name="Picture 4">
          <a:extLst>
            <a:ext uri="{FF2B5EF4-FFF2-40B4-BE49-F238E27FC236}">
              <a16:creationId xmlns:a16="http://schemas.microsoft.com/office/drawing/2014/main" id="{D08028D7-DB6E-7A4C-9748-FBF8D2B1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465" y="4518210"/>
          <a:ext cx="7077635" cy="779041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ms.giz.de/dmsdav/nodes/360645119/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ms.giz.de/dmsdav/nodes/360645119/en_eiti_summary_data_template_2.0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ms.giz.de/dmsdav/nodes/360645119/2020%20Germany%20Summary%20Data%20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 val="Listes"/>
    </sheetNames>
    <sheetDataSet>
      <sheetData sheetId="0" refreshError="1">
        <row r="4">
          <cell r="G4" t="str">
            <v>YYYY-MM-DD</v>
          </cell>
        </row>
      </sheetData>
      <sheetData sheetId="1" refreshError="1">
        <row r="44">
          <cell r="E44" t="str">
            <v>XXX</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2020 Germany Summary Data EN"/>
      <sheetName val="2020 Germany Summary Data EN.xl"/>
    </sheetNames>
    <sheetDataSet>
      <sheetData sheetId="0" refreshError="1"/>
      <sheetData sheetId="1">
        <row r="45">
          <cell r="E45" t="str">
            <v>EUR</v>
          </cell>
        </row>
      </sheetData>
      <sheetData sheetId="2" refreshError="1"/>
      <sheetData sheetId="3"/>
      <sheetData sheetId="4"/>
      <sheetData sheetId="5"/>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Alex Gordy" id="{DC87A0AB-DA26-4667-875D-861565CBD603}" userId="AGordy@eiti.org" providerId="PeoplePicker"/>
  <person displayName="Sebastian Sahla" id="{04DF793D-B2FD-4F8F-BE61-C17EAB3CD8F5}" userId="ssahla@eiti.org" providerId="PeoplePicker"/>
  <person displayName="Natalia Berezyuk" id="{4426C410-788B-4FE5-95F5-8CE1CF114A88}" userId="Natalia Berezyuk" providerId="None"/>
  <person displayName="Christina Berger" id="{EC168F3A-DCA9-407B-87D4-855161624510}" userId="S::CBerger@eiti.org::e886b5bb-a43f-4742-956f-cfabc91a56dd"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mpanies" displayName="Companies" ref="B24:K43" totalsRowShown="0" headerRowDxfId="62" dataDxfId="61" tableBorderDxfId="60" headerRowCellStyle="Normal 2">
  <autoFilter ref="B24:K43" xr:uid="{00000000-0009-0000-0100-000001000000}"/>
  <tableColumns count="10">
    <tableColumn id="1" xr3:uid="{00000000-0010-0000-0000-000001000000}" name="Full company name" dataDxfId="59"/>
    <tableColumn id="7" xr3:uid="{00000000-0010-0000-0000-000007000000}" name="Company type" dataDxfId="58" dataCellStyle="Normal 2"/>
    <tableColumn id="2" xr3:uid="{00000000-0010-0000-0000-000002000000}" name="Company ID number" dataDxfId="57"/>
    <tableColumn id="5" xr3:uid="{00000000-0010-0000-0000-000005000000}" name="Sector" dataDxfId="56" dataCellStyle="Normal 2"/>
    <tableColumn id="3" xr3:uid="{00000000-0010-0000-0000-000003000000}" name="Commodities (comma-separated)" dataDxfId="55" dataCellStyle="Normal 2"/>
    <tableColumn id="4" xr3:uid="{00000000-0010-0000-0000-000004000000}" name="Stock exchange listing or company website " dataDxfId="54"/>
    <tableColumn id="8" xr3:uid="{00000000-0010-0000-0000-000008000000}" name="Audited financial statement (or balance sheet, cash flows, profit/loss statement if unavailable)" dataDxfId="53"/>
    <tableColumn id="9" xr3:uid="{00000000-0010-0000-0000-000009000000}" name="Submitted reporting templates?" dataDxfId="52" dataCellStyle="Normal 2"/>
    <tableColumn id="10" xr3:uid="{00000000-0010-0000-0000-00000A000000}" name="Adhered to MSG's quality assurances?" dataDxfId="51" dataCellStyle="Normal 2"/>
    <tableColumn id="6" xr3:uid="{00000000-0010-0000-0000-000006000000}" name="Payments to Governments Report" dataDxfId="50">
      <calculatedColumnFormula>SUMIF(Table10[Company],Companies[[#This Row],[Full company name]],Table10[Revenue value])</calculatedColumnFormula>
    </tableColumn>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Government_agencies" displayName="Government_agencies" ref="B14:H18" totalsRowShown="0" headerRowDxfId="49" dataDxfId="48" tableBorderDxfId="47" headerRowCellStyle="Normal 2">
  <autoFilter ref="B14:H18" xr:uid="{00000000-0009-0000-0100-000002000000}"/>
  <tableColumns count="7">
    <tableColumn id="1" xr3:uid="{00000000-0010-0000-0100-000001000000}" name="Full name of agency" dataDxfId="46"/>
    <tableColumn id="4" xr3:uid="{00000000-0010-0000-0100-000004000000}" name="Agency type" dataDxfId="45" dataCellStyle="Normal 2"/>
    <tableColumn id="2" xr3:uid="{00000000-0010-0000-0100-000002000000}" name="ID number (if applicable)" dataDxfId="44"/>
    <tableColumn id="5" xr3:uid="{00000000-0010-0000-0100-000005000000}" name="Submitted reporting templates?" dataDxfId="43" dataCellStyle="Normal 2"/>
    <tableColumn id="6" xr3:uid="{00000000-0010-0000-0100-000006000000}" name="Adhered to MSG's quality assurances?" dataDxfId="42" dataCellStyle="Normal 2"/>
    <tableColumn id="3" xr3:uid="{00000000-0010-0000-0100-000003000000}" name="Total reported" dataDxfId="41">
      <calculatedColumnFormula>SUMIF([3]!Government_revenues_table[Government entity],[3]!Government_agencies[[#This Row],[Full name of agency]],[3]!Government_revenues_table[Revenue value])</calculatedColumnFormula>
    </tableColumn>
    <tableColumn id="7" xr3:uid="{1F1CE3EC-B909-469F-AAC2-6D4430CCF5FD}" name="Spalte1" dataDxfId="40"/>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mpanies15" displayName="Companies15" ref="B46:J62" totalsRowShown="0" headerRowDxfId="39" dataDxfId="38" tableBorderDxfId="37" headerRowCellStyle="Normal 2">
  <autoFilter ref="B46:J62" xr:uid="{00000000-0009-0000-0100-000003000000}"/>
  <tableColumns count="9">
    <tableColumn id="1" xr3:uid="{00000000-0010-0000-0200-000001000000}" name="Full project name" dataDxfId="36"/>
    <tableColumn id="2" xr3:uid="{00000000-0010-0000-0200-000002000000}" name="Legal agreement reference number(s): contract, licence, lease, concession, …" dataDxfId="35" dataCellStyle="Normal 2"/>
    <tableColumn id="3" xr3:uid="{00000000-0010-0000-0200-000003000000}" name="Affiliated companies, start with Operator" dataDxfId="34"/>
    <tableColumn id="5" xr3:uid="{00000000-0010-0000-0200-000005000000}" name="Commodities (one commodity/row)" dataDxfId="33" dataCellStyle="Normal 2"/>
    <tableColumn id="6" xr3:uid="{00000000-0010-0000-0200-000006000000}" name="Status" dataDxfId="32"/>
    <tableColumn id="7" xr3:uid="{00000000-0010-0000-0200-000007000000}" name="Production (volume)" dataDxfId="31"/>
    <tableColumn id="8" xr3:uid="{00000000-0010-0000-0200-000008000000}" name="Unit" dataDxfId="30"/>
    <tableColumn id="9" xr3:uid="{00000000-0010-0000-0200-000009000000}" name="Production (value)" dataDxfId="29" dataCellStyle="Normal 2"/>
    <tableColumn id="10" xr3:uid="{00000000-0010-0000-0200-00000A000000}" name="Currency" dataDxfId="28"/>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Government_revenues_table" displayName="Government_revenues_table" ref="B21:K27" totalsRowShown="0" headerRowDxfId="27" dataDxfId="26">
  <autoFilter ref="B21:K27" xr:uid="{00000000-0009-0000-0100-000004000000}"/>
  <tableColumns count="10">
    <tableColumn id="8" xr3:uid="{00000000-0010-0000-0300-000008000000}" name="GFS Level 1" dataDxfId="25">
      <calculatedColumnFormula>IFERROR(VLOOKUP(Government_revenues_table[[#This Row],[GFS Classification]],[1]!Table6_GFS_codes_classification[#Data],COLUMNS($F:F)+3,FALSE),"Do not enter data")</calculatedColumnFormula>
    </tableColumn>
    <tableColumn id="9" xr3:uid="{00000000-0010-0000-0300-000009000000}" name="GFS Level 2" dataDxfId="24">
      <calculatedColumnFormula>IFERROR(VLOOKUP(Government_revenues_table[[#This Row],[GFS Classification]],[1]!Table6_GFS_codes_classification[#Data],COLUMNS($F:G)+3,FALSE),"Do not enter data")</calculatedColumnFormula>
    </tableColumn>
    <tableColumn id="10" xr3:uid="{00000000-0010-0000-0300-00000A000000}" name="GFS Level 3" dataDxfId="23">
      <calculatedColumnFormula>IFERROR(VLOOKUP(Government_revenues_table[[#This Row],[GFS Classification]],[1]!Table6_GFS_codes_classification[#Data],COLUMNS($F:H)+3,FALSE),"Do not enter data")</calculatedColumnFormula>
    </tableColumn>
    <tableColumn id="7" xr3:uid="{00000000-0010-0000-0300-000007000000}" name="GFS Level 4" dataDxfId="22">
      <calculatedColumnFormula>IFERROR(VLOOKUP(Government_revenues_table[[#This Row],[GFS Classification]],[1]!Table6_GFS_codes_classification[#Data],COLUMNS($F:I)+3,FALSE),"Do not enter data")</calculatedColumnFormula>
    </tableColumn>
    <tableColumn id="1" xr3:uid="{00000000-0010-0000-0300-000001000000}" name="GFS Classification" dataDxfId="21"/>
    <tableColumn id="11" xr3:uid="{00000000-0010-0000-0300-00000B000000}" name="Sector" dataDxfId="20"/>
    <tableColumn id="3" xr3:uid="{00000000-0010-0000-0300-000003000000}" name="Revenue stream name" dataDxfId="19"/>
    <tableColumn id="4" xr3:uid="{00000000-0010-0000-0300-000004000000}" name="Government entity" dataDxfId="18"/>
    <tableColumn id="5" xr3:uid="{00000000-0010-0000-0300-000005000000}" name="Revenue value" dataDxfId="17"/>
    <tableColumn id="2" xr3:uid="{00000000-0010-0000-0300-000002000000}" name="Currency" dataDxfId="16"/>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0" displayName="Table10" ref="B14:O52" totalsRowShown="0" headerRowDxfId="15" dataDxfId="14">
  <autoFilter ref="B14:O52" xr:uid="{00000000-0009-0000-0100-000005000000}">
    <filterColumn colId="1">
      <filters>
        <filter val="K+S Minerals and Agriculture GmbH"/>
      </filters>
    </filterColumn>
  </autoFilter>
  <tableColumns count="14">
    <tableColumn id="7" xr3:uid="{00000000-0010-0000-0400-000007000000}" name="Sector" dataDxfId="13">
      <calculatedColumnFormula>VLOOKUP(C15,[1]!Companies[#Data],3,FALSE)</calculatedColumnFormula>
    </tableColumn>
    <tableColumn id="1" xr3:uid="{00000000-0010-0000-0400-000001000000}" name="Company" dataDxfId="12"/>
    <tableColumn id="3" xr3:uid="{00000000-0010-0000-0400-000003000000}" name="Government entity" dataDxfId="11"/>
    <tableColumn id="4" xr3:uid="{00000000-0010-0000-0400-000004000000}" name="Revenue stream name" dataDxfId="10"/>
    <tableColumn id="5" xr3:uid="{00000000-0010-0000-0400-000005000000}" name="Levied on project (Y/N)" dataDxfId="9"/>
    <tableColumn id="6" xr3:uid="{00000000-0010-0000-0400-000006000000}" name="Reported by project (Y/N)" dataDxfId="8"/>
    <tableColumn id="2" xr3:uid="{00000000-0010-0000-0400-000002000000}" name="Project name" dataDxfId="7"/>
    <tableColumn id="13" xr3:uid="{00000000-0010-0000-0400-00000D000000}" name="Reporting currency" dataDxfId="6"/>
    <tableColumn id="14" xr3:uid="{00000000-0010-0000-0400-00000E000000}" name="Revenue value" dataDxfId="5"/>
    <tableColumn id="18" xr3:uid="{00000000-0010-0000-0400-000012000000}" name="Payment made in-kind (Y/N)" dataDxfId="4"/>
    <tableColumn id="8" xr3:uid="{00000000-0010-0000-0400-000008000000}" name="In-kind volume (if applicable)" dataDxfId="3"/>
    <tableColumn id="9" xr3:uid="{00000000-0010-0000-0400-000009000000}" name="Unit (if applicable)" dataDxfId="2"/>
    <tableColumn id="10" xr3:uid="{00000000-0010-0000-0400-00000A000000}" name="Comments" dataDxfId="1"/>
    <tableColumn id="11" xr3:uid="{00000000-0010-0000-0400-00000B000000}" name="Has the company provided the required quality assurances for its disclosures?" dataDxfId="0" dataCellStyle="Normal 3"/>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3" dT="2021-02-12T11:06:41.59" personId="{4426C410-788B-4FE5-95F5-8CE1CF114A88}" id="{AE703E1E-8CBB-4BFF-A0DF-60AF31B7B380}">
    <text>@Alex Gordy does this need to be reflected in RU form?</text>
    <mentions>
      <mention mentionpersonId="{DC87A0AB-DA26-4667-875D-861565CBD603}" mentionId="{17C4FE5A-77CE-4B45-B70D-D7943618BFF4}" startIndex="0" length="11"/>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N7" dT="2023-11-03T10:05:01.74" personId="{EC168F3A-DCA9-407B-87D4-855161624510}" id="{9A22A306-4CC2-4A85-A7D8-6A44784735BF}">
    <text xml:space="preserve">@Sebastian Sahla, it would be good to clarify if there are model licenses which are being used and if the MSG reviewed if there are any deviations. </text>
    <mentions>
      <mention mentionpersonId="{04DF793D-B2FD-4F8F-BE61-C17EAB3CD8F5}" mentionId="{97695AE6-BC47-44C1-AF69-59ADE1BAC091}" startIndex="0" length="16"/>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genesis.destatis.de/genesis/online" TargetMode="External"/><Relationship Id="rId2" Type="http://schemas.openxmlformats.org/officeDocument/2006/relationships/hyperlink" Target="https://www-genesis.destatis.de/genesis/online" TargetMode="External"/><Relationship Id="rId1" Type="http://schemas.openxmlformats.org/officeDocument/2006/relationships/hyperlink" Target="https://unstats.un.org/unsd/tradekb/Knowledgebase/50018/Harmonized-Commodity-Description-and-Coding-Systems-H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bundesanzeiger.de/pub/de/start?0"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genesis.destatis.de/genesis/online" TargetMode="External"/><Relationship Id="rId2" Type="http://schemas.openxmlformats.org/officeDocument/2006/relationships/hyperlink" Target="https://www-genesis.destatis.de/genesis/online" TargetMode="External"/><Relationship Id="rId1" Type="http://schemas.openxmlformats.org/officeDocument/2006/relationships/hyperlink" Target="https://unstats.un.org/unsd/tradekb/Knowledgebase/50018/Harmonized-Commodity-Description-and-Coding-Systems-H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leag.de/de/" TargetMode="External"/><Relationship Id="rId13" Type="http://schemas.openxmlformats.org/officeDocument/2006/relationships/hyperlink" Target="https://www.salzwerke.de/de/startseite.html" TargetMode="External"/><Relationship Id="rId18" Type="http://schemas.openxmlformats.org/officeDocument/2006/relationships/hyperlink" Target="https://www.bundesanzeiger.de/pub/de/start?13" TargetMode="External"/><Relationship Id="rId26" Type="http://schemas.openxmlformats.org/officeDocument/2006/relationships/hyperlink" Target="https://www.bundesanzeiger.de/pub/de/start?13" TargetMode="External"/><Relationship Id="rId39" Type="http://schemas.openxmlformats.org/officeDocument/2006/relationships/table" Target="../tables/table2.xml"/><Relationship Id="rId3" Type="http://schemas.openxmlformats.org/officeDocument/2006/relationships/hyperlink" Target="https://www.dyckerhoff.com/" TargetMode="External"/><Relationship Id="rId21" Type="http://schemas.openxmlformats.org/officeDocument/2006/relationships/hyperlink" Target="https://www.bundesanzeiger.de/pub/de/start?13" TargetMode="External"/><Relationship Id="rId34" Type="http://schemas.openxmlformats.org/officeDocument/2006/relationships/hyperlink" Target="https://www.bundesanzeiger.de/pub/de/start?0" TargetMode="External"/><Relationship Id="rId7" Type="http://schemas.openxmlformats.org/officeDocument/2006/relationships/hyperlink" Target="https://www.kpluss.com/de-de/" TargetMode="External"/><Relationship Id="rId12" Type="http://schemas.openxmlformats.org/officeDocument/2006/relationships/hyperlink" Target="https://www.rwe.com/" TargetMode="External"/><Relationship Id="rId17" Type="http://schemas.openxmlformats.org/officeDocument/2006/relationships/hyperlink" Target="https://www.rwe.com/investor-relations/corporate-governance/zahlungsberichte" TargetMode="External"/><Relationship Id="rId25" Type="http://schemas.openxmlformats.org/officeDocument/2006/relationships/hyperlink" Target="https://www.bundesanzeiger.de/pub/de/start?13" TargetMode="External"/><Relationship Id="rId33" Type="http://schemas.openxmlformats.org/officeDocument/2006/relationships/hyperlink" Target="https://www.mibrag.de/" TargetMode="External"/><Relationship Id="rId38" Type="http://schemas.openxmlformats.org/officeDocument/2006/relationships/table" Target="../tables/table1.xml"/><Relationship Id="rId2" Type="http://schemas.openxmlformats.org/officeDocument/2006/relationships/hyperlink" Target="http://www.beb.de/default.html" TargetMode="External"/><Relationship Id="rId16" Type="http://schemas.openxmlformats.org/officeDocument/2006/relationships/hyperlink" Target="https://wintershalldea.de/de" TargetMode="External"/><Relationship Id="rId20" Type="http://schemas.openxmlformats.org/officeDocument/2006/relationships/hyperlink" Target="https://www.bundesanzeiger.de/pub/de/start?13" TargetMode="External"/><Relationship Id="rId29" Type="http://schemas.openxmlformats.org/officeDocument/2006/relationships/hyperlink" Target="https://www.bundesanzeiger.de/pub/de/start?13" TargetMode="External"/><Relationship Id="rId1" Type="http://schemas.openxmlformats.org/officeDocument/2006/relationships/hyperlink" Target="https://www.online-handelsregister.de/" TargetMode="External"/><Relationship Id="rId6" Type="http://schemas.openxmlformats.org/officeDocument/2006/relationships/hyperlink" Target="https://huelskens.de/de/startseite.html" TargetMode="External"/><Relationship Id="rId11" Type="http://schemas.openxmlformats.org/officeDocument/2006/relationships/hyperlink" Target="https://www.rwe.com/" TargetMode="External"/><Relationship Id="rId24" Type="http://schemas.openxmlformats.org/officeDocument/2006/relationships/hyperlink" Target="https://www.bundesanzeiger.de/pub/de/start?13" TargetMode="External"/><Relationship Id="rId32" Type="http://schemas.openxmlformats.org/officeDocument/2006/relationships/hyperlink" Target="https://www.sibelco.com/" TargetMode="External"/><Relationship Id="rId37" Type="http://schemas.openxmlformats.org/officeDocument/2006/relationships/printerSettings" Target="../printerSettings/printerSettings13.bin"/><Relationship Id="rId40" Type="http://schemas.openxmlformats.org/officeDocument/2006/relationships/table" Target="../tables/table3.xml"/><Relationship Id="rId5" Type="http://schemas.openxmlformats.org/officeDocument/2006/relationships/hyperlink" Target="https://www.heidelbergcement.de/de" TargetMode="External"/><Relationship Id="rId15" Type="http://schemas.openxmlformats.org/officeDocument/2006/relationships/hyperlink" Target="https://www.wacker.com/cms/de-de/home/home.html" TargetMode="External"/><Relationship Id="rId23" Type="http://schemas.openxmlformats.org/officeDocument/2006/relationships/hyperlink" Target="https://www.bundesanzeiger.de/pub/de/start?13" TargetMode="External"/><Relationship Id="rId28" Type="http://schemas.openxmlformats.org/officeDocument/2006/relationships/hyperlink" Target="https://www.bundesanzeiger.de/pub/de/start?13" TargetMode="External"/><Relationship Id="rId36" Type="http://schemas.openxmlformats.org/officeDocument/2006/relationships/hyperlink" Target="https://www.bundesanzeiger.de/pub/de/start?13" TargetMode="External"/><Relationship Id="rId10" Type="http://schemas.openxmlformats.org/officeDocument/2006/relationships/hyperlink" Target="https://www.quarzwerke.com/" TargetMode="External"/><Relationship Id="rId19" Type="http://schemas.openxmlformats.org/officeDocument/2006/relationships/hyperlink" Target="https://www.bundesanzeiger.de/pub/de/start?13" TargetMode="External"/><Relationship Id="rId31" Type="http://schemas.openxmlformats.org/officeDocument/2006/relationships/hyperlink" Target="https://www.bundesanzeiger.de/pub/de/start?13" TargetMode="External"/><Relationship Id="rId4" Type="http://schemas.openxmlformats.org/officeDocument/2006/relationships/hyperlink" Target="https://corporate.exxonmobil.de/" TargetMode="External"/><Relationship Id="rId9" Type="http://schemas.openxmlformats.org/officeDocument/2006/relationships/hyperlink" Target="https://www.neptuneenergy.de/" TargetMode="External"/><Relationship Id="rId14" Type="http://schemas.openxmlformats.org/officeDocument/2006/relationships/hyperlink" Target="http://www.vermilionenergy.de/" TargetMode="External"/><Relationship Id="rId22" Type="http://schemas.openxmlformats.org/officeDocument/2006/relationships/hyperlink" Target="https://www.bundesanzeiger.de/pub/de/start?13" TargetMode="External"/><Relationship Id="rId27" Type="http://schemas.openxmlformats.org/officeDocument/2006/relationships/hyperlink" Target="https://www.bundesanzeiger.de/pub/de/start?13" TargetMode="External"/><Relationship Id="rId30" Type="http://schemas.openxmlformats.org/officeDocument/2006/relationships/hyperlink" Target="https://www.bundesanzeiger.de/pub/de/start?13" TargetMode="External"/><Relationship Id="rId35" Type="http://schemas.openxmlformats.org/officeDocument/2006/relationships/hyperlink" Target="https://www.bundesanzeiger.de/pub/de/start?0"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5" Type="http://schemas.openxmlformats.org/officeDocument/2006/relationships/table" Target="../tables/table4.xml"/><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15.bin"/><Relationship Id="rId1" Type="http://schemas.openxmlformats.org/officeDocument/2006/relationships/hyperlink" Target="https://eiti.org/document/standard"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bundesanzeiger.de/pub/de/start?0" TargetMode="External"/><Relationship Id="rId1" Type="http://schemas.openxmlformats.org/officeDocument/2006/relationships/hyperlink" Target="https://www.bundesanzeiger.de/pub/de/start?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d-eiti.de/wp-content/uploads/2016/12/2016-10-21-D-EITI-Open-Data-Konzept-finale-Version_EN.pdf" TargetMode="External"/><Relationship Id="rId13" Type="http://schemas.microsoft.com/office/2017/10/relationships/threadedComment" Target="../threadedComments/threadedComment1.xml"/><Relationship Id="rId3" Type="http://schemas.openxmlformats.org/officeDocument/2006/relationships/hyperlink" Target="https://eiti.org/document/standard" TargetMode="External"/><Relationship Id="rId7" Type="http://schemas.openxmlformats.org/officeDocument/2006/relationships/hyperlink" Target="https://www.govdata.de/" TargetMode="External"/><Relationship Id="rId12" Type="http://schemas.openxmlformats.org/officeDocument/2006/relationships/comments" Target="../comments1.xm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hyperlink" Target="https://rohstofftransparenz.de/en/download/" TargetMode="External"/><Relationship Id="rId11" Type="http://schemas.openxmlformats.org/officeDocument/2006/relationships/vmlDrawing" Target="../drawings/vmlDrawing1.vml"/><Relationship Id="rId5" Type="http://schemas.openxmlformats.org/officeDocument/2006/relationships/hyperlink" Target="https://d-eiti.de/Downloads/5.%20D-EITI%20Bericht.pdf" TargetMode="External"/><Relationship Id="rId10" Type="http://schemas.openxmlformats.org/officeDocument/2006/relationships/printerSettings" Target="../printerSettings/printerSettings2.bin"/><Relationship Id="rId4" Type="http://schemas.openxmlformats.org/officeDocument/2006/relationships/hyperlink" Target="mailto:secretariat@d-eiti.de" TargetMode="External"/><Relationship Id="rId9" Type="http://schemas.openxmlformats.org/officeDocument/2006/relationships/hyperlink" Target="https://www.irs.gov/individuals/international-taxpayers/yearly-average-currency-exchange-rate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bundesrechnungshof.de/DE/2_veroeffentlichungen/veroeffentlichungen_node.html" TargetMode="External"/><Relationship Id="rId1" Type="http://schemas.openxmlformats.org/officeDocument/2006/relationships/hyperlink" Target="https://www.bundesrechnungshof.de/DE/2_veroeffentlichungen/veroeffentlichungen_node.html" TargetMode="Externa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24.bin"/><Relationship Id="rId1" Type="http://schemas.openxmlformats.org/officeDocument/2006/relationships/hyperlink" Target="https://www.bundeshaushalt.de/static/daten/2022/soll/BHH%202022%20gesamt.pdf"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s://www.bundesfinanzministerium.de/Content/DE/Standardartikel/Themen/Oeffentliche_Finanzen/Foederale_Finanzbeziehungen/Laenderfinanzausgleich/laenderfinanzausgleich.html" TargetMode="External"/><Relationship Id="rId2" Type="http://schemas.openxmlformats.org/officeDocument/2006/relationships/hyperlink" Target="https://www.bundesfinanzministerium.de/Content/DE/Standardartikel/Themen/Oeffentliche_Finanzen/Foederale_Finanzbeziehungen/Laenderfinanzausgleich/laenderfinanzausgleich.html" TargetMode="External"/><Relationship Id="rId1" Type="http://schemas.openxmlformats.org/officeDocument/2006/relationships/hyperlink" Target="https://www.bundesfinanzministerium.de/Content/DE/Standardartikel/Themen/Oeffentliche_Finanzen/Foederale_Finanzbeziehungen/Laenderfinanzausgleich/laenderfinanzausgleich.html" TargetMode="External"/><Relationship Id="rId5" Type="http://schemas.openxmlformats.org/officeDocument/2006/relationships/vmlDrawing" Target="../drawings/vmlDrawing5.vml"/><Relationship Id="rId4"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hyperlink" Target="https://www-genesis.destatis.de/genesis/online" TargetMode="External"/><Relationship Id="rId2" Type="http://schemas.openxmlformats.org/officeDocument/2006/relationships/hyperlink" Target="https://de.statista.com/statistik/daten/studie/165463/umfrage/deutsche-exporte-wert-jahreszahlen/" TargetMode="External"/><Relationship Id="rId1" Type="http://schemas.openxmlformats.org/officeDocument/2006/relationships/hyperlink" Target="https://unstats.un.org/unsd/nationalaccount/sna2008.asp" TargetMode="External"/><Relationship Id="rId4"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undesregierung.de/breg-de/aktuelles/koalitionsvertrag-2021-1990800" TargetMode="External"/><Relationship Id="rId1" Type="http://schemas.openxmlformats.org/officeDocument/2006/relationships/hyperlink" Target="https://www.bundesregierung.de/breg-de/aktuelles/koalitionsvertrag-2021-1990800"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uvp-portal.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rohstofftransparenz.de/rohstoffgewinnung/wirtschaftlich-berechtigter/" TargetMode="External"/><Relationship Id="rId7" Type="http://schemas.openxmlformats.org/officeDocument/2006/relationships/hyperlink" Target="https://www.xetra.com/xetra-de/" TargetMode="External"/><Relationship Id="rId2" Type="http://schemas.openxmlformats.org/officeDocument/2006/relationships/hyperlink" Target="https://www.handelsregister.de/rp_web/welcome.xhtml" TargetMode="External"/><Relationship Id="rId1" Type="http://schemas.openxmlformats.org/officeDocument/2006/relationships/hyperlink" Target="https://www.unternehmensregister.de/ureg/" TargetMode="External"/><Relationship Id="rId6" Type="http://schemas.openxmlformats.org/officeDocument/2006/relationships/hyperlink" Target="https://rohstofftransparenz.de/en/rohstoffgewinnung/wirtschaftlich-berechtigter/" TargetMode="External"/><Relationship Id="rId5" Type="http://schemas.openxmlformats.org/officeDocument/2006/relationships/hyperlink" Target="https://www.gesetze-im-internet.de/gwg_2017/inhalts_bersicht.html" TargetMode="External"/><Relationship Id="rId4" Type="http://schemas.openxmlformats.org/officeDocument/2006/relationships/hyperlink" Target="https://www.gesetze-im-internet.de/gwg_2017/inhalts_bersicht.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G47"/>
  <sheetViews>
    <sheetView showGridLines="0" zoomScale="85" zoomScaleNormal="85" zoomScalePageLayoutView="85" workbookViewId="0">
      <selection activeCell="L13" sqref="L13"/>
    </sheetView>
  </sheetViews>
  <sheetFormatPr defaultColWidth="4" defaultRowHeight="24" customHeight="1" x14ac:dyDescent="0.25"/>
  <cols>
    <col min="1" max="1" width="4" style="4"/>
    <col min="2" max="2" width="4" style="4" hidden="1" customWidth="1"/>
    <col min="3" max="3" width="76.5" style="4" customWidth="1"/>
    <col min="4" max="4" width="2.875" style="4" customWidth="1"/>
    <col min="5" max="5" width="56" style="4" customWidth="1"/>
    <col min="6" max="6" width="2.875" style="4" customWidth="1"/>
    <col min="7" max="7" width="50.5" style="4" customWidth="1"/>
    <col min="8" max="16384" width="4" style="4"/>
  </cols>
  <sheetData>
    <row r="1" spans="3:7" ht="15.75" customHeight="1" x14ac:dyDescent="0.25">
      <c r="C1" s="200"/>
    </row>
    <row r="2" spans="3:7" ht="15.75" x14ac:dyDescent="0.25"/>
    <row r="3" spans="3:7" ht="15.75" x14ac:dyDescent="0.25">
      <c r="E3" s="104"/>
      <c r="G3" s="104"/>
    </row>
    <row r="4" spans="3:7" ht="15.75" x14ac:dyDescent="0.25">
      <c r="E4" s="104" t="s">
        <v>0</v>
      </c>
      <c r="G4" s="367">
        <v>45189</v>
      </c>
    </row>
    <row r="5" spans="3:7" ht="15.75" x14ac:dyDescent="0.25">
      <c r="E5" s="104" t="s">
        <v>1</v>
      </c>
      <c r="G5" s="367">
        <v>45189</v>
      </c>
    </row>
    <row r="6" spans="3:7" ht="15.75" x14ac:dyDescent="0.25"/>
    <row r="7" spans="3:7" ht="3.75" customHeight="1" x14ac:dyDescent="0.25"/>
    <row r="8" spans="3:7" ht="3.75" customHeight="1" x14ac:dyDescent="0.25"/>
    <row r="9" spans="3:7" ht="15.75" x14ac:dyDescent="0.25"/>
    <row r="10" spans="3:7" ht="15.75" x14ac:dyDescent="0.25">
      <c r="C10" s="195"/>
      <c r="D10" s="257"/>
      <c r="E10" s="257"/>
      <c r="F10" s="196"/>
      <c r="G10" s="196"/>
    </row>
    <row r="11" spans="3:7" x14ac:dyDescent="0.25">
      <c r="C11" s="261" t="s">
        <v>2</v>
      </c>
      <c r="D11" s="197"/>
      <c r="E11" s="197"/>
      <c r="F11" s="196"/>
      <c r="G11" s="196"/>
    </row>
    <row r="12" spans="3:7" ht="16.5" x14ac:dyDescent="0.25">
      <c r="C12" s="282" t="s">
        <v>3</v>
      </c>
      <c r="D12" s="240"/>
      <c r="E12" s="240"/>
      <c r="F12" s="241"/>
      <c r="G12" s="241"/>
    </row>
    <row r="13" spans="3:7" ht="16.5" x14ac:dyDescent="0.25">
      <c r="C13" s="242"/>
      <c r="D13" s="243"/>
      <c r="E13" s="243"/>
      <c r="F13" s="241"/>
      <c r="G13" s="241"/>
    </row>
    <row r="14" spans="3:7" ht="16.5" x14ac:dyDescent="0.25">
      <c r="C14" s="244" t="s">
        <v>4</v>
      </c>
      <c r="D14" s="243"/>
      <c r="E14" s="243"/>
      <c r="F14" s="241"/>
      <c r="G14" s="241"/>
    </row>
    <row r="15" spans="3:7" ht="16.5" x14ac:dyDescent="0.25">
      <c r="C15" s="386"/>
      <c r="D15" s="386"/>
      <c r="E15" s="386"/>
      <c r="F15" s="241"/>
      <c r="G15" s="241"/>
    </row>
    <row r="16" spans="3:7" ht="16.5" x14ac:dyDescent="0.25">
      <c r="C16" s="255"/>
      <c r="D16" s="255"/>
      <c r="E16" s="255"/>
      <c r="F16" s="241"/>
      <c r="G16" s="241"/>
    </row>
    <row r="17" spans="3:7" ht="16.5" x14ac:dyDescent="0.25">
      <c r="C17" s="245" t="s">
        <v>5</v>
      </c>
      <c r="D17" s="246"/>
      <c r="E17" s="246"/>
      <c r="F17" s="241"/>
      <c r="G17" s="241"/>
    </row>
    <row r="18" spans="3:7" ht="16.5" x14ac:dyDescent="0.25">
      <c r="C18" s="247" t="s">
        <v>6</v>
      </c>
      <c r="D18" s="246"/>
      <c r="E18" s="246"/>
      <c r="F18" s="241"/>
      <c r="G18" s="241"/>
    </row>
    <row r="19" spans="3:7" ht="16.5" x14ac:dyDescent="0.25">
      <c r="C19" s="247" t="s">
        <v>7</v>
      </c>
      <c r="D19" s="246"/>
      <c r="E19" s="246"/>
      <c r="F19" s="241"/>
      <c r="G19" s="241"/>
    </row>
    <row r="20" spans="3:7" ht="30.95" customHeight="1" x14ac:dyDescent="0.3">
      <c r="C20" s="387" t="s">
        <v>8</v>
      </c>
      <c r="D20" s="387"/>
      <c r="E20" s="387"/>
      <c r="F20" s="241"/>
      <c r="G20" s="241"/>
    </row>
    <row r="21" spans="3:7" ht="32.25" customHeight="1" x14ac:dyDescent="0.3">
      <c r="C21" s="387" t="s">
        <v>9</v>
      </c>
      <c r="D21" s="387"/>
      <c r="E21" s="387"/>
      <c r="F21" s="241"/>
      <c r="G21" s="241"/>
    </row>
    <row r="22" spans="3:7" ht="16.5" x14ac:dyDescent="0.25">
      <c r="C22" s="246"/>
      <c r="D22" s="246"/>
      <c r="E22" s="246"/>
      <c r="F22" s="241"/>
      <c r="G22" s="241"/>
    </row>
    <row r="23" spans="3:7" ht="16.5" x14ac:dyDescent="0.25">
      <c r="C23" s="245" t="s">
        <v>10</v>
      </c>
      <c r="D23" s="247"/>
      <c r="E23" s="247"/>
      <c r="F23" s="241"/>
      <c r="G23" s="241"/>
    </row>
    <row r="24" spans="3:7" ht="16.5" x14ac:dyDescent="0.25">
      <c r="C24" s="248"/>
      <c r="D24" s="248"/>
      <c r="E24" s="248"/>
      <c r="F24" s="241"/>
      <c r="G24" s="241"/>
    </row>
    <row r="25" spans="3:7" ht="16.5" x14ac:dyDescent="0.3">
      <c r="C25" s="388" t="s">
        <v>11</v>
      </c>
      <c r="D25" s="388"/>
      <c r="E25" s="388"/>
      <c r="F25" s="388"/>
      <c r="G25" s="388"/>
    </row>
    <row r="26" spans="3:7" s="134" customFormat="1" ht="15.75" x14ac:dyDescent="0.3">
      <c r="C26" s="201"/>
      <c r="D26" s="201"/>
      <c r="E26" s="202"/>
    </row>
    <row r="27" spans="3:7" ht="31.5" x14ac:dyDescent="0.25">
      <c r="C27" s="133" t="s">
        <v>12</v>
      </c>
      <c r="E27" s="203" t="s">
        <v>13</v>
      </c>
      <c r="G27" s="136" t="s">
        <v>14</v>
      </c>
    </row>
    <row r="28" spans="3:7" s="134" customFormat="1" ht="15.75" x14ac:dyDescent="0.25">
      <c r="C28" s="204"/>
      <c r="E28" s="204"/>
      <c r="G28" s="204"/>
    </row>
    <row r="29" spans="3:7" ht="15.75" x14ac:dyDescent="0.3">
      <c r="C29" s="198" t="s">
        <v>15</v>
      </c>
      <c r="D29" s="199"/>
      <c r="E29" s="205"/>
      <c r="F29" s="196"/>
      <c r="G29" s="196"/>
    </row>
    <row r="30" spans="3:7" ht="15.75" x14ac:dyDescent="0.3">
      <c r="C30" s="262"/>
      <c r="D30" s="262"/>
      <c r="E30" s="206"/>
    </row>
    <row r="31" spans="3:7" ht="15.75" x14ac:dyDescent="0.25"/>
    <row r="32" spans="3:7" ht="15.75" customHeight="1" x14ac:dyDescent="0.25">
      <c r="C32" s="207" t="s">
        <v>16</v>
      </c>
      <c r="D32" s="208"/>
      <c r="E32" s="209" t="s">
        <v>17</v>
      </c>
      <c r="F32" s="210"/>
      <c r="G32" s="207" t="s">
        <v>18</v>
      </c>
    </row>
    <row r="33" spans="2:7" ht="43.5" customHeight="1" x14ac:dyDescent="0.25">
      <c r="C33" s="211" t="s">
        <v>19</v>
      </c>
      <c r="D33" s="208"/>
      <c r="E33" s="212" t="s">
        <v>20</v>
      </c>
      <c r="F33" s="213"/>
      <c r="G33" s="211" t="s">
        <v>21</v>
      </c>
    </row>
    <row r="34" spans="2:7" ht="31.5" customHeight="1" x14ac:dyDescent="0.25">
      <c r="C34" s="211" t="s">
        <v>22</v>
      </c>
      <c r="D34" s="208"/>
      <c r="E34" s="214" t="s">
        <v>23</v>
      </c>
      <c r="F34" s="213"/>
      <c r="G34" s="389" t="s">
        <v>24</v>
      </c>
    </row>
    <row r="35" spans="2:7" ht="24" customHeight="1" x14ac:dyDescent="0.25">
      <c r="C35" s="211" t="s">
        <v>25</v>
      </c>
      <c r="D35" s="208"/>
      <c r="E35" s="212" t="s">
        <v>26</v>
      </c>
      <c r="F35" s="213"/>
      <c r="G35" s="389"/>
    </row>
    <row r="36" spans="2:7" ht="48" customHeight="1" x14ac:dyDescent="0.25">
      <c r="C36" s="215" t="s">
        <v>27</v>
      </c>
      <c r="D36" s="208"/>
      <c r="E36" s="281" t="s">
        <v>28</v>
      </c>
      <c r="F36" s="216"/>
      <c r="G36" s="251"/>
    </row>
    <row r="37" spans="2:7" ht="12" customHeight="1" x14ac:dyDescent="0.25"/>
    <row r="38" spans="2:7" ht="15.75" x14ac:dyDescent="0.25">
      <c r="C38" s="262"/>
      <c r="D38" s="262"/>
      <c r="E38" s="262"/>
      <c r="F38" s="262"/>
    </row>
    <row r="39" spans="2:7" ht="15.75" x14ac:dyDescent="0.25">
      <c r="C39" s="258" t="s">
        <v>29</v>
      </c>
      <c r="D39" s="217"/>
      <c r="E39" s="218"/>
      <c r="F39" s="217"/>
      <c r="G39" s="217"/>
    </row>
    <row r="40" spans="2:7" ht="15.75" x14ac:dyDescent="0.25">
      <c r="C40" s="385" t="s">
        <v>30</v>
      </c>
      <c r="D40" s="385"/>
      <c r="E40" s="385"/>
      <c r="F40" s="385"/>
      <c r="G40" s="385"/>
    </row>
    <row r="41" spans="2:7" ht="15.75" x14ac:dyDescent="0.25">
      <c r="B41" s="90" t="s">
        <v>31</v>
      </c>
      <c r="C41" s="256" t="s">
        <v>32</v>
      </c>
      <c r="D41" s="90"/>
      <c r="E41" s="169"/>
      <c r="F41" s="90"/>
      <c r="G41" s="171"/>
    </row>
    <row r="42" spans="2:7" ht="15.75" x14ac:dyDescent="0.25"/>
    <row r="43" spans="2:7" ht="15.75" x14ac:dyDescent="0.25"/>
    <row r="44" spans="2:7" ht="15.75" x14ac:dyDescent="0.25"/>
    <row r="45" spans="2:7" ht="15.75" x14ac:dyDescent="0.25"/>
    <row r="46" spans="2:7" ht="15.75" x14ac:dyDescent="0.25"/>
    <row r="47" spans="2:7" ht="15.75" x14ac:dyDescent="0.25"/>
  </sheetData>
  <mergeCells count="6">
    <mergeCell ref="C40:G40"/>
    <mergeCell ref="C15:E15"/>
    <mergeCell ref="C20:E20"/>
    <mergeCell ref="C21:E21"/>
    <mergeCell ref="C25:G25"/>
    <mergeCell ref="G34:G35"/>
  </mergeCells>
  <pageMargins left="0.7" right="0.7" top="0.75" bottom="0.75" header="0.3" footer="0.3"/>
  <pageSetup paperSize="8" scale="90"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sheetPr>
  <dimension ref="A1:U37"/>
  <sheetViews>
    <sheetView topLeftCell="A18" zoomScale="40" zoomScaleNormal="40" zoomScalePageLayoutView="125" workbookViewId="0">
      <selection activeCell="R12" sqref="R12"/>
    </sheetView>
  </sheetViews>
  <sheetFormatPr defaultColWidth="10.5" defaultRowHeight="16.5" x14ac:dyDescent="0.3"/>
  <cols>
    <col min="1" max="1" width="15.875" style="225" customWidth="1"/>
    <col min="2" max="2" width="29.875" style="225" customWidth="1"/>
    <col min="3" max="3" width="3" style="225" customWidth="1"/>
    <col min="4" max="4" width="38.5" style="225" customWidth="1"/>
    <col min="5" max="5" width="3" style="225" customWidth="1"/>
    <col min="6" max="6" width="29.5" style="225" customWidth="1"/>
    <col min="7" max="7" width="3" style="225" customWidth="1"/>
    <col min="8" max="8" width="29.5" style="225" customWidth="1"/>
    <col min="9" max="9" width="3" style="225" customWidth="1"/>
    <col min="10" max="10" width="39.5"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24" t="s">
        <v>325</v>
      </c>
    </row>
    <row r="3" spans="1:21" s="30" customFormat="1" ht="157.5" x14ac:dyDescent="0.25">
      <c r="A3" s="31" t="s">
        <v>326</v>
      </c>
      <c r="B3" s="32" t="s">
        <v>327</v>
      </c>
      <c r="C3" s="33"/>
      <c r="D3" s="361" t="s">
        <v>153</v>
      </c>
      <c r="E3" s="33"/>
      <c r="F3" s="34"/>
      <c r="G3" s="33"/>
      <c r="H3" s="34"/>
      <c r="I3" s="33"/>
      <c r="J3" s="323" t="s">
        <v>328</v>
      </c>
      <c r="L3" s="323" t="s">
        <v>115</v>
      </c>
      <c r="N3" s="36"/>
      <c r="P3" s="36"/>
      <c r="R3" s="36"/>
      <c r="T3" s="36"/>
    </row>
    <row r="4" spans="1:21" s="1" customFormat="1" ht="19.5" x14ac:dyDescent="0.25">
      <c r="B4" s="2"/>
      <c r="D4" s="2"/>
      <c r="F4" s="2"/>
      <c r="H4" s="2"/>
      <c r="J4" s="3"/>
      <c r="L4" s="40"/>
      <c r="N4" s="3"/>
    </row>
    <row r="5" spans="1:21" s="1" customFormat="1" ht="97.5" x14ac:dyDescent="0.25">
      <c r="B5" s="2" t="s">
        <v>116</v>
      </c>
      <c r="D5" s="83" t="s">
        <v>117</v>
      </c>
      <c r="E5" s="45"/>
      <c r="F5" s="83" t="s">
        <v>118</v>
      </c>
      <c r="G5" s="45"/>
      <c r="H5" s="83" t="s">
        <v>119</v>
      </c>
      <c r="I5" s="53"/>
      <c r="J5" s="46" t="s">
        <v>120</v>
      </c>
      <c r="K5" s="28"/>
      <c r="L5" s="46" t="s">
        <v>121</v>
      </c>
      <c r="M5" s="28"/>
      <c r="N5" s="29" t="s">
        <v>122</v>
      </c>
      <c r="O5" s="28"/>
      <c r="P5" s="29" t="s">
        <v>123</v>
      </c>
      <c r="Q5" s="28"/>
      <c r="R5" s="29" t="s">
        <v>124</v>
      </c>
      <c r="S5" s="28"/>
      <c r="T5" s="29" t="s">
        <v>125</v>
      </c>
      <c r="U5" s="28"/>
    </row>
    <row r="6" spans="1:21" s="1" customFormat="1" ht="19.5" x14ac:dyDescent="0.25">
      <c r="B6" s="2"/>
      <c r="D6" s="2"/>
      <c r="F6" s="2"/>
      <c r="H6" s="2"/>
      <c r="J6" s="3"/>
      <c r="L6" s="38"/>
      <c r="N6" s="3"/>
      <c r="P6" s="3"/>
      <c r="R6" s="3"/>
      <c r="T6" s="3"/>
    </row>
    <row r="7" spans="1:21" s="30" customFormat="1" ht="47.25" x14ac:dyDescent="0.25">
      <c r="A7" s="42" t="s">
        <v>156</v>
      </c>
      <c r="B7" s="254" t="s">
        <v>329</v>
      </c>
      <c r="D7" s="5" t="s">
        <v>69</v>
      </c>
      <c r="F7" s="43"/>
      <c r="H7" s="43"/>
      <c r="J7" s="44"/>
      <c r="L7" s="6"/>
    </row>
    <row r="8" spans="1:21" s="1" customFormat="1" ht="19.5" x14ac:dyDescent="0.25">
      <c r="B8" s="2"/>
      <c r="D8" s="2"/>
      <c r="F8" s="2"/>
      <c r="H8" s="2"/>
      <c r="J8" s="3"/>
      <c r="L8" s="38"/>
      <c r="N8" s="3"/>
      <c r="P8" s="3"/>
      <c r="R8" s="3"/>
      <c r="T8" s="3"/>
    </row>
    <row r="9" spans="1:21" s="4" customFormat="1" ht="53.25" customHeight="1" x14ac:dyDescent="0.25">
      <c r="A9" s="13"/>
      <c r="B9" s="26" t="s">
        <v>330</v>
      </c>
      <c r="C9" s="7"/>
      <c r="D9" s="17"/>
      <c r="E9" s="7"/>
      <c r="F9" s="17"/>
      <c r="G9" s="19"/>
      <c r="H9" s="17"/>
      <c r="I9" s="19"/>
      <c r="J9" s="35"/>
      <c r="K9" s="20"/>
      <c r="L9" s="40"/>
      <c r="M9" s="20"/>
      <c r="N9" s="35"/>
      <c r="O9" s="20"/>
      <c r="P9" s="35"/>
      <c r="Q9" s="20"/>
      <c r="R9" s="35"/>
      <c r="S9" s="20"/>
      <c r="T9" s="35"/>
      <c r="U9" s="20"/>
    </row>
    <row r="10" spans="1:21" s="4" customFormat="1" ht="301.5" customHeight="1" x14ac:dyDescent="0.25">
      <c r="A10" s="14"/>
      <c r="B10" s="23" t="s">
        <v>331</v>
      </c>
      <c r="C10" s="9"/>
      <c r="D10" s="10" t="s">
        <v>332</v>
      </c>
      <c r="E10" s="9"/>
      <c r="F10" s="315" t="s">
        <v>333</v>
      </c>
      <c r="G10" s="21"/>
      <c r="H10" s="311" t="s">
        <v>334</v>
      </c>
      <c r="I10" s="21"/>
      <c r="J10" s="323" t="s">
        <v>335</v>
      </c>
      <c r="K10" s="1"/>
      <c r="L10" s="323" t="s">
        <v>336</v>
      </c>
      <c r="M10" s="1"/>
      <c r="N10" s="36"/>
      <c r="O10" s="1"/>
      <c r="P10" s="382" t="s">
        <v>990</v>
      </c>
      <c r="Q10" s="1"/>
      <c r="R10" s="460" t="s">
        <v>1036</v>
      </c>
      <c r="S10" s="1"/>
      <c r="T10" s="36"/>
      <c r="U10" s="1"/>
    </row>
    <row r="11" spans="1:21" s="4" customFormat="1" ht="236.25" x14ac:dyDescent="0.25">
      <c r="A11" s="14"/>
      <c r="B11" s="23" t="s">
        <v>337</v>
      </c>
      <c r="C11" s="9"/>
      <c r="D11" s="10" t="s">
        <v>332</v>
      </c>
      <c r="F11" s="315" t="s">
        <v>333</v>
      </c>
      <c r="G11" s="21"/>
      <c r="H11" s="311" t="s">
        <v>338</v>
      </c>
      <c r="I11" s="21"/>
      <c r="J11" s="323" t="s">
        <v>339</v>
      </c>
      <c r="K11" s="30"/>
      <c r="L11" s="6"/>
      <c r="M11" s="30"/>
      <c r="N11" s="382" t="s">
        <v>989</v>
      </c>
      <c r="O11" s="30"/>
      <c r="P11" s="382" t="s">
        <v>991</v>
      </c>
      <c r="Q11" s="30"/>
      <c r="R11" s="460" t="s">
        <v>1037</v>
      </c>
      <c r="S11" s="30"/>
      <c r="T11" s="36"/>
      <c r="U11" s="30"/>
    </row>
    <row r="12" spans="1:21" s="4" customFormat="1" ht="107.25" customHeight="1" x14ac:dyDescent="0.3">
      <c r="A12" s="14"/>
      <c r="B12" s="25" t="s">
        <v>340</v>
      </c>
      <c r="C12" s="9"/>
      <c r="D12" s="10">
        <v>2214452</v>
      </c>
      <c r="F12" s="10" t="s">
        <v>341</v>
      </c>
      <c r="G12" s="225"/>
      <c r="H12" s="311" t="s">
        <v>334</v>
      </c>
      <c r="I12" s="225"/>
      <c r="J12" s="323" t="s">
        <v>342</v>
      </c>
      <c r="K12" s="1"/>
      <c r="L12" s="6"/>
      <c r="M12" s="1"/>
      <c r="N12" s="36"/>
      <c r="O12" s="1"/>
      <c r="P12" s="36"/>
      <c r="Q12" s="1"/>
      <c r="R12" s="36"/>
      <c r="S12" s="1"/>
      <c r="T12" s="36"/>
      <c r="U12" s="1"/>
    </row>
    <row r="13" spans="1:21" s="4" customFormat="1" ht="63" x14ac:dyDescent="0.3">
      <c r="A13" s="14"/>
      <c r="B13" s="25" t="str">
        <f>LEFT(B12,SEARCH(",",B12))&amp;" value"</f>
        <v>Crude oil (2709), value</v>
      </c>
      <c r="C13" s="9"/>
      <c r="D13" s="10">
        <v>528000000</v>
      </c>
      <c r="F13" s="10" t="s">
        <v>92</v>
      </c>
      <c r="G13" s="225"/>
      <c r="H13" s="311" t="s">
        <v>338</v>
      </c>
      <c r="I13" s="225"/>
      <c r="J13" s="6"/>
      <c r="K13" s="20"/>
      <c r="L13" s="6"/>
      <c r="M13" s="20"/>
      <c r="N13" s="36"/>
      <c r="O13" s="20"/>
      <c r="P13" s="36"/>
      <c r="Q13" s="20"/>
      <c r="R13" s="36"/>
      <c r="S13" s="20"/>
      <c r="T13" s="36"/>
      <c r="U13" s="20"/>
    </row>
    <row r="14" spans="1:21" s="4" customFormat="1" ht="102" customHeight="1" x14ac:dyDescent="0.3">
      <c r="A14" s="14"/>
      <c r="B14" s="25" t="s">
        <v>343</v>
      </c>
      <c r="C14" s="9"/>
      <c r="D14" s="10">
        <v>5700000</v>
      </c>
      <c r="F14" s="10" t="s">
        <v>344</v>
      </c>
      <c r="G14" s="225"/>
      <c r="H14" s="311" t="s">
        <v>334</v>
      </c>
      <c r="I14" s="225"/>
      <c r="J14" s="323" t="s">
        <v>345</v>
      </c>
      <c r="K14" s="20"/>
      <c r="L14" s="6"/>
      <c r="M14" s="20"/>
      <c r="N14" s="36"/>
      <c r="O14" s="20"/>
      <c r="P14" s="36"/>
      <c r="Q14" s="20"/>
      <c r="R14" s="36"/>
      <c r="S14" s="20"/>
      <c r="T14" s="36"/>
      <c r="U14" s="20"/>
    </row>
    <row r="15" spans="1:21" s="4" customFormat="1" ht="63" x14ac:dyDescent="0.3">
      <c r="A15" s="14"/>
      <c r="B15" s="25" t="str">
        <f>LEFT(B14,SEARCH(",",B14))&amp;" value"</f>
        <v>Natural gas (2711), value</v>
      </c>
      <c r="C15" s="9"/>
      <c r="D15" s="10">
        <v>610000000</v>
      </c>
      <c r="F15" s="10" t="s">
        <v>92</v>
      </c>
      <c r="G15" s="225"/>
      <c r="H15" s="311" t="s">
        <v>338</v>
      </c>
      <c r="I15" s="225"/>
      <c r="J15" s="6"/>
      <c r="K15" s="20"/>
      <c r="L15" s="6"/>
      <c r="M15" s="20"/>
      <c r="N15" s="36"/>
      <c r="O15" s="20"/>
      <c r="P15" s="36"/>
      <c r="Q15" s="20"/>
      <c r="R15" s="36"/>
      <c r="S15" s="20"/>
      <c r="T15" s="36"/>
      <c r="U15" s="20"/>
    </row>
    <row r="16" spans="1:21" s="4" customFormat="1" ht="63" x14ac:dyDescent="0.3">
      <c r="A16" s="14"/>
      <c r="B16" s="25" t="s">
        <v>346</v>
      </c>
      <c r="C16" s="9"/>
      <c r="D16" s="10">
        <v>107400000</v>
      </c>
      <c r="F16" s="10" t="s">
        <v>347</v>
      </c>
      <c r="G16" s="225"/>
      <c r="H16" s="311" t="s">
        <v>334</v>
      </c>
      <c r="I16" s="225"/>
      <c r="J16" s="323" t="s">
        <v>348</v>
      </c>
      <c r="K16" s="225"/>
      <c r="L16" s="323" t="s">
        <v>349</v>
      </c>
      <c r="M16" s="225"/>
      <c r="N16" s="36"/>
      <c r="O16" s="225"/>
      <c r="P16" s="36"/>
      <c r="Q16" s="225"/>
      <c r="R16" s="36"/>
      <c r="S16" s="225"/>
      <c r="T16" s="36"/>
      <c r="U16" s="225"/>
    </row>
    <row r="17" spans="1:21" s="4" customFormat="1" ht="63" x14ac:dyDescent="0.3">
      <c r="A17" s="14"/>
      <c r="B17" s="25" t="str">
        <f>LEFT(B16,SEARCH(",",B16))&amp;" value"</f>
        <v>Lignite (2702), value</v>
      </c>
      <c r="C17" s="9"/>
      <c r="D17" s="10">
        <v>1545000000</v>
      </c>
      <c r="F17" s="10" t="s">
        <v>92</v>
      </c>
      <c r="G17" s="225"/>
      <c r="H17" s="311" t="s">
        <v>338</v>
      </c>
      <c r="I17" s="225"/>
      <c r="J17" s="6"/>
      <c r="K17" s="225"/>
      <c r="L17" s="6"/>
      <c r="M17" s="225"/>
      <c r="N17" s="36"/>
      <c r="O17" s="225"/>
      <c r="P17" s="36"/>
      <c r="Q17" s="225"/>
      <c r="R17" s="36"/>
      <c r="S17" s="225"/>
      <c r="T17" s="36"/>
      <c r="U17" s="225"/>
    </row>
    <row r="18" spans="1:21" s="4" customFormat="1" ht="63" x14ac:dyDescent="0.3">
      <c r="A18" s="14"/>
      <c r="B18" s="25" t="s">
        <v>350</v>
      </c>
      <c r="C18" s="9"/>
      <c r="D18" s="10">
        <v>35800000</v>
      </c>
      <c r="F18" s="10" t="s">
        <v>347</v>
      </c>
      <c r="G18" s="225"/>
      <c r="H18" s="311" t="s">
        <v>334</v>
      </c>
      <c r="I18" s="225"/>
      <c r="J18" s="323" t="s">
        <v>351</v>
      </c>
      <c r="K18" s="225"/>
      <c r="L18" s="6"/>
      <c r="M18" s="225"/>
      <c r="N18" s="36"/>
      <c r="O18" s="225"/>
      <c r="P18" s="36"/>
      <c r="Q18" s="225"/>
      <c r="R18" s="36"/>
      <c r="S18" s="225"/>
      <c r="T18" s="36"/>
      <c r="U18" s="225"/>
    </row>
    <row r="19" spans="1:21" s="4" customFormat="1" ht="63" x14ac:dyDescent="0.3">
      <c r="A19" s="15"/>
      <c r="B19" s="383" t="str">
        <f>LEFT(B18,SEARCH(",",B18))&amp;" value"</f>
        <v>Salt and pure sodium chloride (2501), value</v>
      </c>
      <c r="C19" s="9"/>
      <c r="D19" s="10"/>
      <c r="F19" s="10" t="s">
        <v>92</v>
      </c>
      <c r="G19" s="225"/>
      <c r="H19" s="311" t="s">
        <v>338</v>
      </c>
      <c r="I19" s="225"/>
      <c r="J19" s="323" t="s">
        <v>352</v>
      </c>
      <c r="K19" s="225"/>
      <c r="L19" s="6" t="s">
        <v>353</v>
      </c>
      <c r="M19" s="225"/>
      <c r="N19" s="36"/>
      <c r="O19" s="225"/>
      <c r="P19" s="36"/>
      <c r="Q19" s="225"/>
      <c r="R19" s="36"/>
      <c r="S19" s="225"/>
      <c r="T19" s="36"/>
      <c r="U19" s="225"/>
    </row>
    <row r="20" spans="1:21" s="4" customFormat="1" ht="126" x14ac:dyDescent="0.3">
      <c r="A20" s="15"/>
      <c r="B20" s="25" t="s">
        <v>350</v>
      </c>
      <c r="C20" s="9"/>
      <c r="D20" s="10">
        <v>6200000</v>
      </c>
      <c r="F20" s="10" t="s">
        <v>347</v>
      </c>
      <c r="G20" s="225"/>
      <c r="H20" s="311" t="s">
        <v>334</v>
      </c>
      <c r="I20" s="225"/>
      <c r="J20" s="323" t="s">
        <v>354</v>
      </c>
      <c r="K20" s="225"/>
      <c r="L20" s="6" t="s">
        <v>353</v>
      </c>
      <c r="M20" s="225"/>
      <c r="N20" s="36"/>
      <c r="O20" s="225"/>
      <c r="P20" s="36"/>
      <c r="Q20" s="225"/>
      <c r="R20" s="36"/>
      <c r="S20" s="225"/>
      <c r="T20" s="36"/>
      <c r="U20" s="225"/>
    </row>
    <row r="21" spans="1:21" s="4" customFormat="1" ht="63" x14ac:dyDescent="0.3">
      <c r="A21" s="15"/>
      <c r="B21" s="25" t="str">
        <f>LEFT(B19,SEARCH(",",B19))&amp;" value"</f>
        <v>Salt and pure sodium chloride (2501), value</v>
      </c>
      <c r="C21" s="9"/>
      <c r="D21" s="10">
        <v>1598000000</v>
      </c>
      <c r="F21" s="10" t="s">
        <v>92</v>
      </c>
      <c r="G21" s="225"/>
      <c r="H21" s="311" t="s">
        <v>338</v>
      </c>
      <c r="I21" s="225"/>
      <c r="J21" s="6"/>
      <c r="K21" s="225"/>
      <c r="L21" s="6"/>
      <c r="M21" s="225"/>
      <c r="N21" s="36"/>
      <c r="O21" s="225"/>
      <c r="P21" s="36"/>
      <c r="Q21" s="225"/>
      <c r="R21" s="36"/>
      <c r="S21" s="225"/>
      <c r="T21" s="36"/>
      <c r="U21" s="225"/>
    </row>
    <row r="22" spans="1:21" s="4" customFormat="1" ht="53.25" customHeight="1" x14ac:dyDescent="0.3">
      <c r="B22" s="25" t="s">
        <v>350</v>
      </c>
      <c r="C22" s="9"/>
      <c r="D22" s="10">
        <v>14200000</v>
      </c>
      <c r="F22" s="10" t="s">
        <v>347</v>
      </c>
      <c r="G22" s="225"/>
      <c r="H22" s="311" t="s">
        <v>334</v>
      </c>
      <c r="I22" s="225"/>
      <c r="J22" s="323" t="s">
        <v>355</v>
      </c>
      <c r="K22" s="225"/>
      <c r="L22" s="6"/>
      <c r="M22" s="225"/>
      <c r="N22" s="320"/>
      <c r="O22" s="225"/>
      <c r="P22" s="320"/>
      <c r="Q22" s="225"/>
      <c r="R22" s="320"/>
      <c r="S22" s="225"/>
      <c r="T22" s="320"/>
      <c r="U22" s="225"/>
    </row>
    <row r="23" spans="1:21" s="4" customFormat="1" ht="63" x14ac:dyDescent="0.3">
      <c r="B23" s="25" t="str">
        <f>LEFT(B21,SEARCH(",",B21))&amp;" value"</f>
        <v>Salt and pure sodium chloride (2501), value</v>
      </c>
      <c r="C23" s="9"/>
      <c r="D23" s="10">
        <v>399000000</v>
      </c>
      <c r="F23" s="10" t="s">
        <v>92</v>
      </c>
      <c r="G23" s="225"/>
      <c r="H23" s="311" t="s">
        <v>338</v>
      </c>
      <c r="I23" s="225"/>
      <c r="J23" s="6"/>
      <c r="K23" s="225"/>
      <c r="L23" s="6"/>
      <c r="M23" s="225"/>
      <c r="N23" s="320"/>
      <c r="O23" s="225"/>
      <c r="P23" s="320"/>
      <c r="Q23" s="225"/>
      <c r="R23" s="320"/>
      <c r="S23" s="225"/>
      <c r="T23" s="320"/>
      <c r="U23" s="225"/>
    </row>
    <row r="24" spans="1:21" s="4" customFormat="1" ht="78.75" x14ac:dyDescent="0.3">
      <c r="B24" s="25" t="s">
        <v>356</v>
      </c>
      <c r="C24" s="9"/>
      <c r="D24" s="10">
        <v>13800000</v>
      </c>
      <c r="F24" s="10" t="s">
        <v>347</v>
      </c>
      <c r="G24" s="225"/>
      <c r="H24" s="311" t="s">
        <v>334</v>
      </c>
      <c r="I24" s="225"/>
      <c r="J24" s="323" t="s">
        <v>357</v>
      </c>
      <c r="K24" s="225"/>
      <c r="L24" s="6"/>
      <c r="M24" s="225"/>
      <c r="N24" s="320"/>
      <c r="O24" s="225"/>
      <c r="P24" s="320"/>
      <c r="Q24" s="225"/>
      <c r="R24" s="320"/>
      <c r="S24" s="225"/>
      <c r="T24" s="320"/>
      <c r="U24" s="225"/>
    </row>
    <row r="25" spans="1:21" s="4" customFormat="1" ht="63" x14ac:dyDescent="0.3">
      <c r="B25" s="25" t="str">
        <f>LEFT(B24,SEARCH(",",B24))&amp;" value"</f>
        <v>Other clays (2508), value</v>
      </c>
      <c r="D25" s="10">
        <v>161000000</v>
      </c>
      <c r="F25" s="10" t="s">
        <v>92</v>
      </c>
      <c r="G25" s="225"/>
      <c r="H25" s="311" t="s">
        <v>338</v>
      </c>
      <c r="I25" s="225"/>
      <c r="J25" s="6"/>
      <c r="K25" s="225"/>
      <c r="L25" s="6"/>
      <c r="M25" s="225"/>
      <c r="N25" s="320"/>
      <c r="O25" s="225"/>
      <c r="P25" s="320"/>
      <c r="Q25" s="225"/>
      <c r="R25" s="320"/>
      <c r="S25" s="225"/>
      <c r="T25" s="320"/>
      <c r="U25" s="225"/>
    </row>
    <row r="26" spans="1:21" s="4" customFormat="1" ht="63" x14ac:dyDescent="0.3">
      <c r="B26" s="25" t="s">
        <v>358</v>
      </c>
      <c r="D26" s="10">
        <v>800000</v>
      </c>
      <c r="F26" s="10" t="s">
        <v>347</v>
      </c>
      <c r="G26" s="225"/>
      <c r="H26" s="311" t="s">
        <v>334</v>
      </c>
      <c r="I26" s="225"/>
      <c r="J26" s="323" t="s">
        <v>359</v>
      </c>
      <c r="K26" s="225"/>
      <c r="L26" s="6"/>
      <c r="M26" s="225"/>
      <c r="N26" s="320"/>
      <c r="O26" s="225"/>
      <c r="P26" s="320"/>
      <c r="Q26" s="225"/>
      <c r="R26" s="320"/>
      <c r="S26" s="225"/>
      <c r="T26" s="320"/>
      <c r="U26" s="225"/>
    </row>
    <row r="27" spans="1:21" s="4" customFormat="1" ht="63" x14ac:dyDescent="0.3">
      <c r="B27" s="25" t="str">
        <f>LEFT(B26,SEARCH(",",B26))&amp;" value"</f>
        <v>Kaolin (2507), value</v>
      </c>
      <c r="D27" s="10">
        <v>58000000</v>
      </c>
      <c r="F27" s="10" t="s">
        <v>92</v>
      </c>
      <c r="G27" s="225"/>
      <c r="H27" s="311" t="s">
        <v>338</v>
      </c>
      <c r="I27" s="225"/>
      <c r="J27" s="6"/>
      <c r="K27" s="225"/>
      <c r="L27" s="6"/>
      <c r="M27" s="225"/>
      <c r="N27" s="320"/>
      <c r="O27" s="225"/>
      <c r="P27" s="320"/>
      <c r="Q27" s="225"/>
      <c r="R27" s="320"/>
      <c r="S27" s="225"/>
      <c r="T27" s="320"/>
      <c r="U27" s="225"/>
    </row>
    <row r="28" spans="1:21" s="4" customFormat="1" ht="63" x14ac:dyDescent="0.3">
      <c r="B28" s="25" t="s">
        <v>360</v>
      </c>
      <c r="D28" s="10">
        <v>9800000</v>
      </c>
      <c r="F28" s="10" t="s">
        <v>347</v>
      </c>
      <c r="G28" s="225"/>
      <c r="H28" s="311" t="s">
        <v>334</v>
      </c>
      <c r="I28" s="225"/>
      <c r="J28" s="323" t="s">
        <v>361</v>
      </c>
      <c r="K28" s="225"/>
      <c r="L28" s="6"/>
      <c r="M28" s="225"/>
      <c r="N28" s="320"/>
      <c r="O28" s="225"/>
      <c r="P28" s="320"/>
      <c r="Q28" s="225"/>
      <c r="R28" s="320"/>
      <c r="S28" s="225"/>
      <c r="T28" s="320"/>
      <c r="U28" s="225"/>
    </row>
    <row r="29" spans="1:21" s="4" customFormat="1" ht="63" x14ac:dyDescent="0.3">
      <c r="B29" s="25" t="str">
        <f>LEFT(B28,SEARCH(",",B28))&amp;" value"</f>
        <v>Quartz (2506), value</v>
      </c>
      <c r="D29" s="10">
        <v>195000000</v>
      </c>
      <c r="F29" s="10" t="s">
        <v>92</v>
      </c>
      <c r="G29" s="225"/>
      <c r="H29" s="311" t="s">
        <v>338</v>
      </c>
      <c r="I29" s="225"/>
      <c r="J29" s="6"/>
      <c r="K29" s="225"/>
      <c r="L29" s="6"/>
      <c r="M29" s="225"/>
      <c r="N29" s="320"/>
      <c r="O29" s="225"/>
      <c r="P29" s="320"/>
      <c r="Q29" s="225"/>
      <c r="R29" s="320"/>
      <c r="S29" s="225"/>
      <c r="T29" s="320"/>
      <c r="U29" s="225"/>
    </row>
    <row r="30" spans="1:21" s="4" customFormat="1" ht="63" x14ac:dyDescent="0.3">
      <c r="B30" s="25" t="s">
        <v>362</v>
      </c>
      <c r="D30" s="10">
        <v>262000000</v>
      </c>
      <c r="F30" s="10" t="s">
        <v>347</v>
      </c>
      <c r="G30" s="225"/>
      <c r="H30" s="311" t="s">
        <v>334</v>
      </c>
      <c r="I30" s="225"/>
      <c r="J30" s="323" t="s">
        <v>363</v>
      </c>
      <c r="K30" s="225"/>
      <c r="L30" s="6"/>
      <c r="M30" s="225"/>
      <c r="N30" s="320"/>
      <c r="O30" s="225"/>
      <c r="P30" s="320"/>
      <c r="Q30" s="225"/>
      <c r="R30" s="320"/>
      <c r="S30" s="225"/>
      <c r="T30" s="320"/>
      <c r="U30" s="225"/>
    </row>
    <row r="31" spans="1:21" s="4" customFormat="1" ht="63" x14ac:dyDescent="0.3">
      <c r="B31" s="25" t="str">
        <f>LEFT(B30,SEARCH(",",B30))&amp;" value"</f>
        <v>Natural sands (2505), value</v>
      </c>
      <c r="D31" s="10">
        <v>1956000000</v>
      </c>
      <c r="F31" s="10" t="s">
        <v>92</v>
      </c>
      <c r="G31" s="225"/>
      <c r="H31" s="311" t="s">
        <v>338</v>
      </c>
      <c r="I31" s="225"/>
      <c r="J31" s="6"/>
      <c r="K31" s="225"/>
      <c r="L31" s="6"/>
      <c r="M31" s="225"/>
      <c r="N31" s="320"/>
      <c r="O31" s="225"/>
      <c r="P31" s="320"/>
      <c r="Q31" s="225"/>
      <c r="R31" s="320"/>
      <c r="S31" s="225"/>
      <c r="T31" s="320"/>
      <c r="U31" s="225"/>
    </row>
    <row r="32" spans="1:21" s="4" customFormat="1" ht="53.25" customHeight="1" x14ac:dyDescent="0.3">
      <c r="B32" s="25" t="s">
        <v>364</v>
      </c>
      <c r="D32" s="10">
        <v>223000000</v>
      </c>
      <c r="F32" s="10" t="s">
        <v>347</v>
      </c>
      <c r="G32" s="225"/>
      <c r="H32" s="311" t="s">
        <v>334</v>
      </c>
      <c r="I32" s="225"/>
      <c r="J32" s="323" t="s">
        <v>365</v>
      </c>
      <c r="K32" s="225"/>
      <c r="L32" s="6"/>
      <c r="M32" s="225"/>
      <c r="N32" s="320"/>
      <c r="O32" s="225"/>
      <c r="P32" s="320"/>
      <c r="Q32" s="225"/>
      <c r="R32" s="320"/>
      <c r="S32" s="225"/>
      <c r="T32" s="320"/>
      <c r="U32" s="225"/>
    </row>
    <row r="33" spans="2:21" s="4" customFormat="1" ht="63" x14ac:dyDescent="0.3">
      <c r="B33" s="25" t="str">
        <f>LEFT(B32,SEARCH(",",B32))&amp;" value"</f>
        <v>Other (2617), value</v>
      </c>
      <c r="D33" s="10">
        <v>1720000000</v>
      </c>
      <c r="F33" s="10" t="s">
        <v>92</v>
      </c>
      <c r="G33" s="225"/>
      <c r="H33" s="311" t="s">
        <v>338</v>
      </c>
      <c r="I33" s="225"/>
      <c r="J33" s="6"/>
      <c r="K33" s="225"/>
      <c r="L33" s="6"/>
      <c r="M33" s="225"/>
      <c r="N33" s="320"/>
      <c r="O33" s="225"/>
      <c r="P33" s="320"/>
      <c r="Q33" s="225"/>
      <c r="R33" s="320"/>
      <c r="S33" s="225"/>
      <c r="T33" s="320"/>
      <c r="U33" s="225"/>
    </row>
    <row r="34" spans="2:21" s="4" customFormat="1" ht="63" x14ac:dyDescent="0.3">
      <c r="B34" s="25" t="s">
        <v>366</v>
      </c>
      <c r="D34" s="10">
        <v>400000</v>
      </c>
      <c r="F34" s="10" t="s">
        <v>347</v>
      </c>
      <c r="G34" s="225"/>
      <c r="H34" s="311" t="s">
        <v>334</v>
      </c>
      <c r="I34" s="225"/>
      <c r="J34" s="323" t="s">
        <v>367</v>
      </c>
      <c r="K34" s="225"/>
      <c r="L34" s="6"/>
      <c r="M34" s="225"/>
      <c r="N34" s="320"/>
      <c r="O34" s="225"/>
      <c r="P34" s="320"/>
      <c r="Q34" s="225"/>
      <c r="R34" s="320"/>
      <c r="S34" s="225"/>
      <c r="T34" s="320"/>
      <c r="U34" s="225"/>
    </row>
    <row r="35" spans="2:21" s="4" customFormat="1" ht="63" x14ac:dyDescent="0.3">
      <c r="B35" s="25" t="str">
        <f>LEFT(B34,SEARCH(",",B34))&amp;" value"</f>
        <v>Granite (2516), value</v>
      </c>
      <c r="D35" s="10">
        <v>37000000</v>
      </c>
      <c r="F35" s="10" t="s">
        <v>92</v>
      </c>
      <c r="G35" s="225"/>
      <c r="H35" s="311" t="s">
        <v>338</v>
      </c>
      <c r="I35" s="225"/>
      <c r="J35" s="6"/>
      <c r="K35" s="225"/>
      <c r="L35" s="6"/>
      <c r="M35" s="225"/>
      <c r="N35" s="320"/>
      <c r="O35" s="225"/>
      <c r="P35" s="320"/>
      <c r="Q35" s="225"/>
      <c r="R35" s="320"/>
      <c r="S35" s="225"/>
      <c r="T35" s="320"/>
      <c r="U35" s="225"/>
    </row>
    <row r="36" spans="2:21" s="4" customFormat="1" ht="53.25" customHeight="1" x14ac:dyDescent="0.3">
      <c r="B36" s="25" t="s">
        <v>368</v>
      </c>
      <c r="D36" s="10">
        <v>55200000</v>
      </c>
      <c r="F36" s="10" t="s">
        <v>347</v>
      </c>
      <c r="G36" s="225"/>
      <c r="H36" s="311" t="s">
        <v>334</v>
      </c>
      <c r="I36" s="225"/>
      <c r="J36" s="323" t="s">
        <v>369</v>
      </c>
      <c r="K36" s="225"/>
      <c r="L36" s="6"/>
      <c r="M36" s="225"/>
      <c r="N36" s="320"/>
      <c r="O36" s="225"/>
      <c r="P36" s="320"/>
      <c r="Q36" s="225"/>
      <c r="R36" s="320"/>
      <c r="S36" s="225"/>
      <c r="T36" s="320"/>
      <c r="U36" s="225"/>
    </row>
    <row r="37" spans="2:21" s="4" customFormat="1" ht="63" x14ac:dyDescent="0.3">
      <c r="B37" s="25" t="str">
        <f>LEFT(B36,SEARCH(",",B36))&amp;" value"</f>
        <v>Limestone (2521), value</v>
      </c>
      <c r="D37" s="10">
        <v>813000000</v>
      </c>
      <c r="F37" s="10" t="s">
        <v>92</v>
      </c>
      <c r="G37" s="225"/>
      <c r="H37" s="311" t="s">
        <v>338</v>
      </c>
      <c r="I37" s="225"/>
      <c r="J37" s="6"/>
      <c r="K37" s="225"/>
      <c r="L37" s="6"/>
      <c r="M37" s="225"/>
      <c r="N37" s="320"/>
      <c r="O37" s="225"/>
      <c r="P37" s="320"/>
      <c r="Q37" s="225"/>
      <c r="R37" s="320"/>
      <c r="S37" s="225"/>
      <c r="T37" s="320"/>
      <c r="U37" s="225"/>
    </row>
  </sheetData>
  <dataValidations xWindow="127" yWindow="681" count="3">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4:D36" xr:uid="{00000000-0002-0000-0900-000000000000}">
      <formula1>0</formula1>
    </dataValidation>
    <dataValidation type="whole" showInputMessage="1" showErrorMessage="1" sqref="B25 B27 B29 B31 B33:B35 B37" xr:uid="{00000000-0002-0000-0900-000001000000}">
      <formula1>999999</formula1>
      <formula2>99999999</formula2>
    </dataValidation>
    <dataValidation type="list" showInputMessage="1" showErrorMessage="1" errorTitle="Invalid commodity input" error="Please select a commodity as defined in the commodity list of the drop down menu" promptTitle="Select commodity" prompt="Please select commodity from the drop down menu" sqref="B26 B36 B32" xr:uid="{00000000-0002-0000-0900-000002000000}">
      <formula1>Commodities_list</formula1>
    </dataValidation>
  </dataValidations>
  <hyperlinks>
    <hyperlink ref="B9" r:id="rId1" xr:uid="{00000000-0004-0000-0900-000000000000}"/>
    <hyperlink ref="F10" r:id="rId2" xr:uid="{00000000-0004-0000-0900-000001000000}"/>
    <hyperlink ref="F11" r:id="rId3" xr:uid="{00000000-0004-0000-0900-000002000000}"/>
  </hyperlinks>
  <pageMargins left="0.7" right="0.7" top="0.75" bottom="0.75" header="0.3" footer="0.3"/>
  <pageSetup paperSize="8" orientation="landscape" horizontalDpi="1200" verticalDpi="1200" r:id="rId4"/>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50"/>
  </sheetPr>
  <dimension ref="A1:U20"/>
  <sheetViews>
    <sheetView topLeftCell="A16" zoomScale="85" zoomScaleNormal="85" zoomScalePageLayoutView="125" workbookViewId="0">
      <selection activeCell="J10" sqref="J10"/>
    </sheetView>
  </sheetViews>
  <sheetFormatPr defaultColWidth="10.5" defaultRowHeight="16.5" x14ac:dyDescent="0.3"/>
  <cols>
    <col min="1" max="1" width="15.5" style="225" customWidth="1"/>
    <col min="2" max="2" width="71.5" style="225" customWidth="1"/>
    <col min="3" max="3" width="3" style="225" customWidth="1"/>
    <col min="4" max="4" width="23" style="225" customWidth="1"/>
    <col min="5" max="5" width="3" style="225" customWidth="1"/>
    <col min="6" max="6" width="26" style="225" customWidth="1"/>
    <col min="7" max="7" width="3" style="225" customWidth="1"/>
    <col min="8" max="8" width="26" style="225" customWidth="1"/>
    <col min="9" max="9" width="3" style="225" customWidth="1"/>
    <col min="10" max="10" width="80.375"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24" t="s">
        <v>391</v>
      </c>
    </row>
    <row r="3" spans="1:21" s="40" customFormat="1" ht="172.5" customHeight="1" x14ac:dyDescent="0.25">
      <c r="A3" s="259" t="s">
        <v>392</v>
      </c>
      <c r="B3" s="57" t="s">
        <v>393</v>
      </c>
      <c r="D3" s="10" t="s">
        <v>394</v>
      </c>
      <c r="F3" s="58"/>
      <c r="H3" s="58"/>
      <c r="J3" s="317" t="s">
        <v>395</v>
      </c>
      <c r="L3" s="317" t="s">
        <v>115</v>
      </c>
      <c r="N3" s="39"/>
      <c r="P3" s="39"/>
      <c r="R3" s="39"/>
      <c r="T3" s="39"/>
    </row>
    <row r="4" spans="1:21" s="38" customFormat="1" ht="19.5" x14ac:dyDescent="0.25">
      <c r="A4" s="56"/>
      <c r="B4" s="47"/>
      <c r="D4" s="47"/>
      <c r="F4" s="47"/>
      <c r="H4" s="47"/>
      <c r="J4" s="48"/>
      <c r="L4" s="40"/>
      <c r="N4" s="48"/>
    </row>
    <row r="5" spans="1:21" s="53" customFormat="1" ht="74.25" customHeight="1" x14ac:dyDescent="0.25">
      <c r="A5" s="51"/>
      <c r="B5" s="52" t="s">
        <v>116</v>
      </c>
      <c r="D5" s="83" t="s">
        <v>117</v>
      </c>
      <c r="E5" s="45"/>
      <c r="F5" s="83" t="s">
        <v>118</v>
      </c>
      <c r="G5" s="45"/>
      <c r="H5" s="83" t="s">
        <v>119</v>
      </c>
      <c r="J5" s="46" t="s">
        <v>120</v>
      </c>
      <c r="K5" s="45"/>
      <c r="L5" s="46" t="s">
        <v>121</v>
      </c>
      <c r="M5" s="45"/>
      <c r="N5" s="46" t="s">
        <v>122</v>
      </c>
      <c r="O5" s="45"/>
      <c r="P5" s="46" t="s">
        <v>123</v>
      </c>
      <c r="Q5" s="45"/>
      <c r="R5" s="46" t="s">
        <v>124</v>
      </c>
      <c r="S5" s="45"/>
      <c r="T5" s="46" t="s">
        <v>125</v>
      </c>
    </row>
    <row r="6" spans="1:21" s="38" customFormat="1" ht="19.5" x14ac:dyDescent="0.25">
      <c r="A6" s="56"/>
      <c r="B6" s="47"/>
      <c r="D6" s="47"/>
      <c r="F6" s="47"/>
      <c r="H6" s="47"/>
      <c r="J6" s="48"/>
      <c r="N6" s="48"/>
      <c r="P6" s="48"/>
      <c r="R6" s="48"/>
      <c r="T6" s="48"/>
    </row>
    <row r="7" spans="1:21" s="9" customFormat="1" ht="173.25" x14ac:dyDescent="0.25">
      <c r="A7" s="14"/>
      <c r="B7" s="23" t="s">
        <v>396</v>
      </c>
      <c r="D7" s="10" t="s">
        <v>204</v>
      </c>
      <c r="F7" s="87" t="s">
        <v>71</v>
      </c>
      <c r="G7" s="38"/>
      <c r="H7" s="311" t="s">
        <v>397</v>
      </c>
      <c r="I7" s="38"/>
      <c r="J7" s="317" t="s">
        <v>398</v>
      </c>
      <c r="K7" s="38"/>
      <c r="L7" s="49"/>
      <c r="M7" s="38"/>
      <c r="N7" s="39"/>
      <c r="O7" s="40"/>
      <c r="P7" s="39"/>
      <c r="Q7" s="40"/>
      <c r="R7" s="39"/>
      <c r="S7" s="40"/>
      <c r="T7" s="39"/>
      <c r="U7" s="38"/>
    </row>
    <row r="8" spans="1:21" s="9" customFormat="1" ht="94.5" x14ac:dyDescent="0.25">
      <c r="A8" s="14"/>
      <c r="B8" s="54" t="s">
        <v>399</v>
      </c>
      <c r="D8" s="10" t="s">
        <v>129</v>
      </c>
      <c r="F8" s="87" t="s">
        <v>71</v>
      </c>
      <c r="G8" s="40"/>
      <c r="H8" s="311" t="s">
        <v>400</v>
      </c>
      <c r="I8" s="40"/>
      <c r="J8" s="49"/>
      <c r="K8" s="40"/>
      <c r="L8" s="49"/>
      <c r="M8" s="40"/>
      <c r="N8" s="39"/>
      <c r="O8" s="40"/>
      <c r="P8" s="39"/>
      <c r="Q8" s="40"/>
      <c r="R8" s="39"/>
      <c r="S8" s="40"/>
      <c r="T8" s="39"/>
      <c r="U8" s="40"/>
    </row>
    <row r="9" spans="1:21" s="9" customFormat="1" ht="74.25" customHeight="1" x14ac:dyDescent="0.25">
      <c r="A9" s="14"/>
      <c r="B9" s="54" t="s">
        <v>401</v>
      </c>
      <c r="D9" s="10" t="s">
        <v>129</v>
      </c>
      <c r="F9" s="87" t="s">
        <v>71</v>
      </c>
      <c r="G9" s="40"/>
      <c r="H9" s="311" t="s">
        <v>402</v>
      </c>
      <c r="I9" s="40"/>
      <c r="J9" s="317" t="s">
        <v>403</v>
      </c>
      <c r="K9" s="40"/>
      <c r="L9" s="49"/>
      <c r="M9" s="40"/>
      <c r="N9" s="39"/>
      <c r="O9" s="40"/>
      <c r="P9" s="39"/>
      <c r="Q9" s="40"/>
      <c r="R9" s="39"/>
      <c r="S9" s="40"/>
      <c r="T9" s="39"/>
      <c r="U9" s="40"/>
    </row>
    <row r="10" spans="1:21" s="9" customFormat="1" ht="94.5" x14ac:dyDescent="0.25">
      <c r="A10" s="14"/>
      <c r="B10" s="54" t="s">
        <v>404</v>
      </c>
      <c r="D10" s="10" t="s">
        <v>129</v>
      </c>
      <c r="F10" s="87" t="s">
        <v>71</v>
      </c>
      <c r="G10" s="40"/>
      <c r="H10" s="311" t="s">
        <v>400</v>
      </c>
      <c r="I10" s="40"/>
      <c r="J10" s="49"/>
      <c r="K10" s="40"/>
      <c r="L10" s="49"/>
      <c r="M10" s="40"/>
      <c r="N10" s="39"/>
      <c r="O10" s="40"/>
      <c r="P10" s="39"/>
      <c r="Q10" s="40"/>
      <c r="R10" s="39"/>
      <c r="S10" s="40"/>
      <c r="T10" s="39"/>
      <c r="U10" s="40"/>
    </row>
    <row r="11" spans="1:21" s="9" customFormat="1" ht="61.7" customHeight="1" x14ac:dyDescent="0.25">
      <c r="A11" s="14"/>
      <c r="B11" s="54" t="s">
        <v>405</v>
      </c>
      <c r="D11" s="10" t="s">
        <v>129</v>
      </c>
      <c r="F11" s="87" t="s">
        <v>71</v>
      </c>
      <c r="G11" s="40"/>
      <c r="H11" s="311" t="s">
        <v>402</v>
      </c>
      <c r="I11" s="40"/>
      <c r="J11" s="49"/>
      <c r="K11" s="40"/>
      <c r="L11" s="49"/>
      <c r="M11" s="40"/>
      <c r="N11" s="39"/>
      <c r="O11" s="40"/>
      <c r="P11" s="39"/>
      <c r="Q11" s="40"/>
      <c r="R11" s="39"/>
      <c r="S11" s="40"/>
      <c r="T11" s="39"/>
      <c r="U11" s="40"/>
    </row>
    <row r="12" spans="1:21" s="9" customFormat="1" ht="94.5" x14ac:dyDescent="0.25">
      <c r="A12" s="14"/>
      <c r="B12" s="54" t="s">
        <v>406</v>
      </c>
      <c r="D12" s="10" t="s">
        <v>129</v>
      </c>
      <c r="F12" s="87" t="s">
        <v>71</v>
      </c>
      <c r="G12" s="40"/>
      <c r="H12" s="311" t="s">
        <v>407</v>
      </c>
      <c r="I12" s="40"/>
      <c r="J12" s="49"/>
      <c r="K12" s="40"/>
      <c r="L12" s="49"/>
      <c r="M12" s="40"/>
      <c r="N12" s="39"/>
      <c r="O12" s="40"/>
      <c r="P12" s="39"/>
      <c r="Q12" s="40"/>
      <c r="R12" s="39"/>
      <c r="S12" s="40"/>
      <c r="T12" s="39"/>
      <c r="U12" s="40"/>
    </row>
    <row r="13" spans="1:21" s="9" customFormat="1" ht="94.5" x14ac:dyDescent="0.25">
      <c r="A13" s="14"/>
      <c r="B13" s="54" t="s">
        <v>408</v>
      </c>
      <c r="D13" s="10" t="s">
        <v>129</v>
      </c>
      <c r="F13" s="87" t="s">
        <v>71</v>
      </c>
      <c r="G13" s="40"/>
      <c r="H13" s="311" t="s">
        <v>409</v>
      </c>
      <c r="I13" s="40"/>
      <c r="J13" s="49"/>
      <c r="K13" s="40"/>
      <c r="L13" s="49"/>
      <c r="M13" s="40"/>
      <c r="N13" s="39"/>
      <c r="O13" s="40"/>
      <c r="P13" s="39"/>
      <c r="Q13" s="40"/>
      <c r="R13" s="39"/>
      <c r="S13" s="40"/>
      <c r="T13" s="39"/>
      <c r="U13" s="40"/>
    </row>
    <row r="14" spans="1:21" s="9" customFormat="1" ht="110.25" x14ac:dyDescent="0.25">
      <c r="A14" s="14"/>
      <c r="B14" s="54" t="s">
        <v>410</v>
      </c>
      <c r="D14" s="10" t="s">
        <v>129</v>
      </c>
      <c r="F14" s="87" t="s">
        <v>71</v>
      </c>
      <c r="G14" s="40"/>
      <c r="H14" s="311" t="s">
        <v>411</v>
      </c>
      <c r="I14" s="40"/>
      <c r="J14" s="49"/>
      <c r="K14" s="40"/>
      <c r="L14" s="49"/>
      <c r="M14" s="40"/>
      <c r="N14" s="39"/>
      <c r="O14" s="40"/>
      <c r="P14" s="39"/>
      <c r="Q14" s="40"/>
      <c r="R14" s="39"/>
      <c r="S14" s="40"/>
      <c r="T14" s="39"/>
      <c r="U14" s="40"/>
    </row>
    <row r="15" spans="1:21" s="9" customFormat="1" ht="63" x14ac:dyDescent="0.25">
      <c r="A15" s="14"/>
      <c r="B15" s="54" t="s">
        <v>412</v>
      </c>
      <c r="D15" s="10" t="s">
        <v>129</v>
      </c>
      <c r="F15" s="87" t="s">
        <v>71</v>
      </c>
      <c r="G15" s="40"/>
      <c r="H15" s="311" t="s">
        <v>413</v>
      </c>
      <c r="I15" s="40"/>
      <c r="J15" s="49"/>
      <c r="K15" s="40"/>
      <c r="L15" s="49"/>
      <c r="M15" s="40"/>
      <c r="N15" s="39"/>
      <c r="O15" s="40"/>
      <c r="P15" s="39"/>
      <c r="Q15" s="40"/>
      <c r="R15" s="39"/>
      <c r="S15" s="40"/>
      <c r="T15" s="39"/>
      <c r="U15" s="40"/>
    </row>
    <row r="16" spans="1:21" s="9" customFormat="1" ht="78.75" x14ac:dyDescent="0.25">
      <c r="A16" s="14"/>
      <c r="B16" s="54" t="s">
        <v>414</v>
      </c>
      <c r="D16" s="10" t="s">
        <v>129</v>
      </c>
      <c r="F16" s="87" t="s">
        <v>71</v>
      </c>
      <c r="G16" s="40"/>
      <c r="H16" s="311" t="s">
        <v>415</v>
      </c>
      <c r="I16" s="40"/>
      <c r="J16" s="317" t="s">
        <v>416</v>
      </c>
      <c r="K16" s="40"/>
      <c r="L16" s="49"/>
      <c r="M16" s="40"/>
      <c r="N16" s="39"/>
      <c r="O16" s="40"/>
      <c r="P16" s="39"/>
      <c r="Q16" s="40"/>
      <c r="R16" s="39"/>
      <c r="S16" s="40"/>
      <c r="T16" s="39"/>
      <c r="U16" s="40"/>
    </row>
    <row r="17" spans="1:21" s="9" customFormat="1" ht="63" x14ac:dyDescent="0.25">
      <c r="A17" s="14"/>
      <c r="B17" s="54" t="s">
        <v>417</v>
      </c>
      <c r="D17" s="10" t="s">
        <v>186</v>
      </c>
      <c r="F17" s="87" t="s">
        <v>71</v>
      </c>
      <c r="G17" s="40"/>
      <c r="H17" s="311" t="s">
        <v>415</v>
      </c>
      <c r="I17" s="40"/>
      <c r="J17" s="317" t="s">
        <v>418</v>
      </c>
      <c r="K17" s="40"/>
      <c r="L17" s="49"/>
      <c r="M17" s="40"/>
      <c r="N17" s="39"/>
      <c r="O17" s="40"/>
      <c r="P17" s="39"/>
      <c r="Q17" s="40"/>
      <c r="R17" s="39"/>
      <c r="S17" s="40"/>
      <c r="T17" s="39"/>
      <c r="U17" s="40"/>
    </row>
    <row r="18" spans="1:21" s="9" customFormat="1" ht="19.5" x14ac:dyDescent="0.25">
      <c r="A18" s="14"/>
      <c r="B18" s="54" t="s">
        <v>419</v>
      </c>
      <c r="D18" s="10"/>
      <c r="F18" s="87" t="s">
        <v>71</v>
      </c>
      <c r="G18" s="40"/>
      <c r="H18" s="87"/>
      <c r="I18" s="40"/>
      <c r="J18" s="317" t="s">
        <v>420</v>
      </c>
      <c r="K18" s="40"/>
      <c r="L18" s="49" t="s">
        <v>421</v>
      </c>
      <c r="M18" s="40"/>
      <c r="N18" s="39"/>
      <c r="O18" s="40"/>
      <c r="P18" s="39"/>
      <c r="Q18" s="40"/>
      <c r="R18" s="39"/>
      <c r="S18" s="40"/>
      <c r="T18" s="39"/>
      <c r="U18" s="38"/>
    </row>
    <row r="19" spans="1:21" s="9" customFormat="1" ht="409.5" customHeight="1" x14ac:dyDescent="0.25">
      <c r="A19" s="14"/>
      <c r="B19" s="54" t="s">
        <v>422</v>
      </c>
      <c r="D19" s="10" t="s">
        <v>166</v>
      </c>
      <c r="F19" s="315" t="s">
        <v>423</v>
      </c>
      <c r="G19" s="40"/>
      <c r="H19" s="311" t="s">
        <v>424</v>
      </c>
      <c r="I19" s="40"/>
      <c r="J19" s="317" t="s">
        <v>425</v>
      </c>
      <c r="K19" s="40"/>
      <c r="L19" s="317" t="s">
        <v>426</v>
      </c>
      <c r="M19" s="40"/>
      <c r="N19" s="39"/>
      <c r="O19" s="40"/>
      <c r="P19" s="39"/>
      <c r="Q19" s="40"/>
      <c r="R19" s="39"/>
      <c r="S19" s="40"/>
      <c r="T19" s="39"/>
      <c r="U19" s="40"/>
    </row>
    <row r="20" spans="1:21" s="227" customFormat="1" x14ac:dyDescent="0.3">
      <c r="A20" s="226"/>
    </row>
  </sheetData>
  <hyperlinks>
    <hyperlink ref="F19" r:id="rId1" xr:uid="{00000000-0004-0000-0B00-000000000000}"/>
  </hyperlinks>
  <pageMargins left="0.7" right="0.7" top="0.75" bottom="0.75" header="0.3" footer="0.3"/>
  <pageSetup paperSize="8" orientation="landscape" horizontalDpi="1200" verticalDpi="1200"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sheetPr>
  <dimension ref="A1:U27"/>
  <sheetViews>
    <sheetView topLeftCell="A5" zoomScale="40" zoomScaleNormal="40" zoomScalePageLayoutView="125" workbookViewId="0">
      <selection activeCell="N11" sqref="N11"/>
    </sheetView>
  </sheetViews>
  <sheetFormatPr defaultColWidth="10.5" defaultRowHeight="16.5" x14ac:dyDescent="0.3"/>
  <cols>
    <col min="1" max="1" width="15" style="225" customWidth="1"/>
    <col min="2" max="2" width="30.375" style="225" customWidth="1"/>
    <col min="3" max="3" width="4.875" style="225" customWidth="1"/>
    <col min="4" max="4" width="40.5" style="225" customWidth="1"/>
    <col min="5" max="5" width="4.875" style="225" customWidth="1"/>
    <col min="6" max="6" width="18" style="225" customWidth="1"/>
    <col min="7" max="7" width="3" style="225" customWidth="1"/>
    <col min="8" max="8" width="18" style="225" customWidth="1"/>
    <col min="9" max="9" width="3" style="225" customWidth="1"/>
    <col min="10" max="10" width="39.5"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24" t="s">
        <v>370</v>
      </c>
    </row>
    <row r="3" spans="1:21" s="30" customFormat="1" ht="157.5" x14ac:dyDescent="0.25">
      <c r="A3" s="31" t="s">
        <v>371</v>
      </c>
      <c r="B3" s="32" t="s">
        <v>372</v>
      </c>
      <c r="C3" s="33"/>
      <c r="D3" s="361" t="s">
        <v>153</v>
      </c>
      <c r="E3" s="33"/>
      <c r="F3" s="34"/>
      <c r="G3" s="33"/>
      <c r="H3" s="34"/>
      <c r="I3" s="33"/>
      <c r="J3" s="323" t="s">
        <v>373</v>
      </c>
      <c r="L3" s="323" t="s">
        <v>115</v>
      </c>
      <c r="N3" s="36"/>
      <c r="P3" s="36"/>
      <c r="R3" s="36"/>
      <c r="T3" s="36"/>
    </row>
    <row r="4" spans="1:21" s="1" customFormat="1" ht="19.5" x14ac:dyDescent="0.25">
      <c r="B4" s="2"/>
      <c r="D4" s="2"/>
      <c r="F4" s="2"/>
      <c r="H4" s="2"/>
      <c r="J4" s="3"/>
      <c r="L4" s="40"/>
      <c r="N4" s="3"/>
    </row>
    <row r="5" spans="1:21" s="1" customFormat="1" ht="97.5" x14ac:dyDescent="0.25">
      <c r="B5" s="2" t="s">
        <v>116</v>
      </c>
      <c r="D5" s="83" t="s">
        <v>117</v>
      </c>
      <c r="E5" s="45"/>
      <c r="F5" s="83" t="s">
        <v>118</v>
      </c>
      <c r="G5" s="45"/>
      <c r="H5" s="83" t="s">
        <v>119</v>
      </c>
      <c r="I5" s="53"/>
      <c r="J5" s="46" t="s">
        <v>120</v>
      </c>
      <c r="K5" s="28"/>
      <c r="L5" s="46" t="s">
        <v>121</v>
      </c>
      <c r="M5" s="28"/>
      <c r="N5" s="29" t="s">
        <v>122</v>
      </c>
      <c r="O5" s="28"/>
      <c r="P5" s="29" t="s">
        <v>123</v>
      </c>
      <c r="Q5" s="28"/>
      <c r="R5" s="29" t="s">
        <v>124</v>
      </c>
      <c r="S5" s="28"/>
      <c r="T5" s="29" t="s">
        <v>125</v>
      </c>
      <c r="U5" s="28"/>
    </row>
    <row r="6" spans="1:21" s="1" customFormat="1" ht="19.5" x14ac:dyDescent="0.25">
      <c r="B6" s="2"/>
      <c r="D6" s="2"/>
      <c r="F6" s="2"/>
      <c r="H6" s="2"/>
      <c r="J6" s="3"/>
      <c r="L6" s="38"/>
      <c r="N6" s="3"/>
      <c r="P6" s="3"/>
      <c r="R6" s="3"/>
      <c r="T6" s="3"/>
    </row>
    <row r="7" spans="1:21" s="30" customFormat="1" ht="47.25" x14ac:dyDescent="0.25">
      <c r="A7" s="42" t="s">
        <v>156</v>
      </c>
      <c r="B7" s="254" t="s">
        <v>374</v>
      </c>
      <c r="D7" s="5" t="s">
        <v>69</v>
      </c>
      <c r="F7" s="43"/>
      <c r="H7" s="43"/>
      <c r="J7" s="324" t="s">
        <v>375</v>
      </c>
      <c r="L7" s="6"/>
    </row>
    <row r="8" spans="1:21" s="1" customFormat="1" ht="19.5" x14ac:dyDescent="0.25">
      <c r="B8" s="2"/>
      <c r="D8" s="2"/>
      <c r="F8" s="2"/>
      <c r="H8" s="2"/>
      <c r="J8" s="3"/>
      <c r="L8" s="38"/>
      <c r="N8" s="3"/>
      <c r="P8" s="3"/>
      <c r="R8" s="3"/>
      <c r="T8" s="3"/>
    </row>
    <row r="9" spans="1:21" s="4" customFormat="1" ht="15.75" x14ac:dyDescent="0.25">
      <c r="A9" s="13"/>
      <c r="B9" s="26" t="s">
        <v>330</v>
      </c>
      <c r="C9" s="7"/>
      <c r="D9" s="17"/>
      <c r="E9" s="7"/>
      <c r="F9" s="17"/>
      <c r="G9" s="19"/>
      <c r="H9" s="17"/>
      <c r="I9" s="19"/>
      <c r="J9" s="35"/>
      <c r="K9" s="20"/>
      <c r="L9" s="40"/>
      <c r="M9" s="20"/>
      <c r="N9" s="35"/>
      <c r="O9" s="20"/>
      <c r="P9" s="35"/>
      <c r="Q9" s="20"/>
      <c r="R9" s="35"/>
      <c r="S9" s="20"/>
      <c r="T9" s="35"/>
      <c r="U9" s="20"/>
    </row>
    <row r="10" spans="1:21" s="4" customFormat="1" ht="257.25" customHeight="1" x14ac:dyDescent="0.25">
      <c r="A10" s="13"/>
      <c r="B10" s="22" t="s">
        <v>376</v>
      </c>
      <c r="C10" s="7"/>
      <c r="D10" s="10" t="s">
        <v>332</v>
      </c>
      <c r="E10" s="7"/>
      <c r="F10" s="315" t="s">
        <v>333</v>
      </c>
      <c r="G10" s="1"/>
      <c r="H10" s="311" t="s">
        <v>377</v>
      </c>
      <c r="I10" s="1"/>
      <c r="J10" s="323" t="s">
        <v>378</v>
      </c>
      <c r="K10" s="1"/>
      <c r="L10" s="6"/>
      <c r="M10" s="1"/>
      <c r="N10" s="382" t="s">
        <v>992</v>
      </c>
      <c r="O10" s="1"/>
      <c r="P10" s="382" t="s">
        <v>993</v>
      </c>
      <c r="Q10" s="1"/>
      <c r="R10" s="460" t="s">
        <v>1038</v>
      </c>
      <c r="S10" s="1"/>
      <c r="T10" s="36"/>
      <c r="U10" s="1"/>
    </row>
    <row r="11" spans="1:21" s="4" customFormat="1" ht="218.25" customHeight="1" x14ac:dyDescent="0.25">
      <c r="A11" s="14"/>
      <c r="B11" s="23" t="s">
        <v>379</v>
      </c>
      <c r="C11" s="9"/>
      <c r="D11" s="10" t="s">
        <v>332</v>
      </c>
      <c r="E11" s="9"/>
      <c r="F11" s="315" t="s">
        <v>333</v>
      </c>
      <c r="G11" s="33"/>
      <c r="H11" s="311" t="s">
        <v>377</v>
      </c>
      <c r="I11" s="357"/>
      <c r="J11" s="323" t="s">
        <v>380</v>
      </c>
      <c r="K11" s="30"/>
      <c r="L11" s="6"/>
      <c r="M11" s="30"/>
      <c r="N11" s="36"/>
      <c r="O11" s="30"/>
      <c r="P11" s="36"/>
      <c r="Q11" s="30"/>
      <c r="R11" s="36"/>
      <c r="S11" s="30"/>
      <c r="T11" s="36"/>
      <c r="U11" s="30"/>
    </row>
    <row r="12" spans="1:21" s="4" customFormat="1" ht="31.5" x14ac:dyDescent="0.25">
      <c r="A12" s="14"/>
      <c r="B12" s="24" t="s">
        <v>340</v>
      </c>
      <c r="C12" s="9"/>
      <c r="D12" s="322">
        <v>30554.5</v>
      </c>
      <c r="E12" s="9"/>
      <c r="F12" s="10" t="s">
        <v>347</v>
      </c>
      <c r="G12" s="1"/>
      <c r="H12" s="87" t="s">
        <v>174</v>
      </c>
      <c r="I12" s="1"/>
      <c r="J12" s="323" t="s">
        <v>381</v>
      </c>
      <c r="K12" s="1"/>
      <c r="L12" s="6"/>
      <c r="M12" s="1"/>
      <c r="N12" s="36"/>
      <c r="O12" s="1"/>
      <c r="P12" s="36"/>
      <c r="Q12" s="1"/>
      <c r="R12" s="36"/>
      <c r="S12" s="1"/>
      <c r="T12" s="36"/>
      <c r="U12" s="1"/>
    </row>
    <row r="13" spans="1:21" s="4" customFormat="1" ht="31.5" x14ac:dyDescent="0.25">
      <c r="A13" s="14"/>
      <c r="B13" s="25" t="str">
        <f>LEFT(B12,SEARCH(",",B12))&amp;" value"</f>
        <v>Crude oil (2709), value</v>
      </c>
      <c r="C13" s="9"/>
      <c r="D13" s="322">
        <v>6891000</v>
      </c>
      <c r="E13" s="9"/>
      <c r="F13" s="10" t="s">
        <v>92</v>
      </c>
      <c r="G13" s="19"/>
      <c r="H13" s="87" t="s">
        <v>174</v>
      </c>
      <c r="I13" s="19"/>
      <c r="J13" s="6"/>
      <c r="K13" s="20"/>
      <c r="L13" s="6"/>
      <c r="M13" s="20"/>
      <c r="N13" s="36"/>
      <c r="O13" s="20"/>
      <c r="P13" s="36"/>
      <c r="Q13" s="20"/>
      <c r="R13" s="36"/>
      <c r="S13" s="20"/>
      <c r="T13" s="36"/>
      <c r="U13" s="20"/>
    </row>
    <row r="14" spans="1:21" s="4" customFormat="1" ht="31.5" x14ac:dyDescent="0.25">
      <c r="A14" s="14"/>
      <c r="B14" s="24" t="s">
        <v>343</v>
      </c>
      <c r="C14" s="9"/>
      <c r="D14" s="322">
        <v>47460499.200000003</v>
      </c>
      <c r="E14" s="9"/>
      <c r="F14" s="10" t="s">
        <v>347</v>
      </c>
      <c r="G14" s="21"/>
      <c r="H14" s="87" t="s">
        <v>174</v>
      </c>
      <c r="I14" s="21"/>
      <c r="J14" s="323" t="s">
        <v>382</v>
      </c>
      <c r="K14" s="20"/>
      <c r="L14" s="6"/>
      <c r="M14" s="20"/>
      <c r="N14" s="36"/>
      <c r="O14" s="20"/>
      <c r="P14" s="36"/>
      <c r="Q14" s="20"/>
      <c r="R14" s="36"/>
      <c r="S14" s="20"/>
      <c r="T14" s="36"/>
      <c r="U14" s="20"/>
    </row>
    <row r="15" spans="1:21" s="4" customFormat="1" ht="31.5" x14ac:dyDescent="0.25">
      <c r="A15" s="14"/>
      <c r="B15" s="25" t="str">
        <f>LEFT(B14,SEARCH(",",B14))&amp;" value"</f>
        <v>Natural gas (2711), value</v>
      </c>
      <c r="C15" s="9"/>
      <c r="D15" s="322">
        <v>8425648000</v>
      </c>
      <c r="E15" s="9"/>
      <c r="F15" s="10" t="s">
        <v>92</v>
      </c>
      <c r="G15" s="21"/>
      <c r="H15" s="87" t="s">
        <v>174</v>
      </c>
      <c r="I15" s="21"/>
      <c r="J15" s="6"/>
      <c r="K15" s="20"/>
      <c r="L15" s="6"/>
      <c r="M15" s="20"/>
      <c r="N15" s="36"/>
      <c r="O15" s="20"/>
      <c r="P15" s="36"/>
      <c r="Q15" s="20"/>
      <c r="R15" s="36"/>
      <c r="S15" s="20"/>
      <c r="T15" s="36"/>
      <c r="U15" s="20"/>
    </row>
    <row r="16" spans="1:21" s="4" customFormat="1" ht="31.5" x14ac:dyDescent="0.3">
      <c r="A16" s="14"/>
      <c r="B16" s="24" t="s">
        <v>383</v>
      </c>
      <c r="C16" s="9"/>
      <c r="D16" s="322">
        <v>591313.80000000005</v>
      </c>
      <c r="E16" s="9"/>
      <c r="F16" s="10" t="s">
        <v>384</v>
      </c>
      <c r="G16" s="225"/>
      <c r="H16" s="87" t="s">
        <v>174</v>
      </c>
      <c r="I16" s="225"/>
      <c r="J16" s="323" t="s">
        <v>385</v>
      </c>
      <c r="K16" s="225"/>
      <c r="L16" s="6"/>
      <c r="M16" s="225"/>
      <c r="N16" s="36"/>
      <c r="O16" s="225"/>
      <c r="P16" s="36"/>
      <c r="Q16" s="225"/>
      <c r="R16" s="36"/>
      <c r="S16" s="225"/>
      <c r="T16" s="36"/>
      <c r="U16" s="225"/>
    </row>
    <row r="17" spans="1:21" s="4" customFormat="1" ht="31.5" x14ac:dyDescent="0.3">
      <c r="A17" s="14"/>
      <c r="B17" s="321" t="str">
        <f>LEFT(B16,SEARCH(",",B16))&amp;" value"</f>
        <v>Coal (2701), value</v>
      </c>
      <c r="C17" s="9"/>
      <c r="D17" s="322">
        <v>60077000</v>
      </c>
      <c r="E17" s="9"/>
      <c r="F17" s="10" t="s">
        <v>92</v>
      </c>
      <c r="G17" s="225"/>
      <c r="H17" s="87" t="s">
        <v>174</v>
      </c>
      <c r="I17" s="225"/>
      <c r="J17" s="6"/>
      <c r="K17" s="225"/>
      <c r="L17" s="6"/>
      <c r="M17" s="225"/>
      <c r="N17" s="36"/>
      <c r="O17" s="225"/>
      <c r="P17" s="36"/>
      <c r="Q17" s="225"/>
      <c r="R17" s="36"/>
      <c r="S17" s="225"/>
      <c r="T17" s="36"/>
      <c r="U17" s="225"/>
    </row>
    <row r="18" spans="1:21" s="4" customFormat="1" ht="31.5" x14ac:dyDescent="0.3">
      <c r="A18" s="14"/>
      <c r="B18" s="24" t="s">
        <v>346</v>
      </c>
      <c r="C18" s="9"/>
      <c r="D18" s="322">
        <v>986276.7</v>
      </c>
      <c r="E18" s="9"/>
      <c r="F18" s="10" t="s">
        <v>347</v>
      </c>
      <c r="G18" s="225"/>
      <c r="H18" s="87" t="s">
        <v>174</v>
      </c>
      <c r="I18" s="225"/>
      <c r="J18" s="323" t="s">
        <v>386</v>
      </c>
      <c r="K18" s="225"/>
      <c r="L18" s="6"/>
      <c r="M18" s="225"/>
      <c r="N18" s="36"/>
      <c r="O18" s="225"/>
      <c r="P18" s="36"/>
      <c r="Q18" s="225"/>
      <c r="R18" s="36"/>
      <c r="S18" s="225"/>
      <c r="T18" s="36"/>
      <c r="U18" s="225"/>
    </row>
    <row r="19" spans="1:21" s="4" customFormat="1" ht="31.5" x14ac:dyDescent="0.3">
      <c r="A19" s="14"/>
      <c r="B19" s="321" t="str">
        <f>LEFT(B18,SEARCH(",",B18))&amp;" value"</f>
        <v>Lignite (2702), value</v>
      </c>
      <c r="C19" s="9"/>
      <c r="D19" s="322">
        <v>90027000</v>
      </c>
      <c r="E19" s="9"/>
      <c r="F19" s="10" t="s">
        <v>92</v>
      </c>
      <c r="G19" s="225"/>
      <c r="H19" s="87" t="s">
        <v>174</v>
      </c>
      <c r="I19" s="225"/>
      <c r="J19" s="6"/>
      <c r="K19" s="225"/>
      <c r="L19" s="6"/>
      <c r="M19" s="225"/>
      <c r="N19" s="36"/>
      <c r="O19" s="225"/>
      <c r="P19" s="36"/>
      <c r="Q19" s="225"/>
      <c r="R19" s="36"/>
      <c r="S19" s="225"/>
      <c r="T19" s="36"/>
      <c r="U19" s="225"/>
    </row>
    <row r="20" spans="1:21" s="4" customFormat="1" ht="31.5" x14ac:dyDescent="0.3">
      <c r="A20" s="14"/>
      <c r="B20" s="24" t="s">
        <v>350</v>
      </c>
      <c r="C20" s="9"/>
      <c r="D20" s="322">
        <v>3368662.2</v>
      </c>
      <c r="E20" s="9"/>
      <c r="F20" s="10" t="s">
        <v>347</v>
      </c>
      <c r="G20" s="225"/>
      <c r="H20" s="87" t="s">
        <v>174</v>
      </c>
      <c r="I20" s="225"/>
      <c r="J20" s="323" t="s">
        <v>387</v>
      </c>
      <c r="K20" s="225"/>
      <c r="L20" s="6"/>
      <c r="M20" s="225"/>
      <c r="N20" s="36"/>
      <c r="O20" s="225"/>
      <c r="P20" s="36"/>
      <c r="Q20" s="225"/>
      <c r="R20" s="36"/>
      <c r="S20" s="225"/>
      <c r="T20" s="36"/>
      <c r="U20" s="225"/>
    </row>
    <row r="21" spans="1:21" s="4" customFormat="1" ht="31.5" x14ac:dyDescent="0.3">
      <c r="A21" s="14"/>
      <c r="B21" s="321" t="str">
        <f>LEFT(B20,SEARCH(",",B20))&amp;" value"</f>
        <v>Salt and pure sodium chloride (2501), value</v>
      </c>
      <c r="C21" s="9"/>
      <c r="D21" s="322">
        <v>216413000</v>
      </c>
      <c r="E21" s="9"/>
      <c r="F21" s="10" t="s">
        <v>92</v>
      </c>
      <c r="G21" s="225"/>
      <c r="H21" s="87" t="s">
        <v>174</v>
      </c>
      <c r="I21" s="225"/>
      <c r="J21" s="6"/>
      <c r="K21" s="225"/>
      <c r="L21" s="6"/>
      <c r="M21" s="225"/>
      <c r="N21" s="36"/>
      <c r="O21" s="225"/>
      <c r="P21" s="36"/>
      <c r="Q21" s="225"/>
      <c r="R21" s="36"/>
      <c r="S21" s="225"/>
      <c r="T21" s="36"/>
      <c r="U21" s="225"/>
    </row>
    <row r="22" spans="1:21" s="4" customFormat="1" ht="47.25" x14ac:dyDescent="0.3">
      <c r="A22" s="14"/>
      <c r="B22" s="24" t="s">
        <v>358</v>
      </c>
      <c r="C22" s="9"/>
      <c r="D22" s="322">
        <v>916986.2</v>
      </c>
      <c r="E22" s="9"/>
      <c r="F22" s="10" t="s">
        <v>347</v>
      </c>
      <c r="G22" s="225"/>
      <c r="H22" s="87" t="s">
        <v>174</v>
      </c>
      <c r="I22" s="225"/>
      <c r="J22" s="323" t="s">
        <v>388</v>
      </c>
      <c r="K22" s="225"/>
      <c r="L22" s="6"/>
      <c r="M22" s="225"/>
      <c r="N22" s="36"/>
      <c r="O22" s="225"/>
      <c r="P22" s="36"/>
      <c r="Q22" s="225"/>
      <c r="R22" s="36"/>
      <c r="S22" s="225"/>
      <c r="T22" s="36"/>
      <c r="U22" s="225"/>
    </row>
    <row r="23" spans="1:21" s="4" customFormat="1" ht="31.5" x14ac:dyDescent="0.3">
      <c r="A23" s="14"/>
      <c r="B23" s="321" t="str">
        <f>LEFT(B22,SEARCH(",",B22))&amp;" value"</f>
        <v>Kaolin (2507), value</v>
      </c>
      <c r="C23" s="9"/>
      <c r="D23" s="322">
        <v>56952000</v>
      </c>
      <c r="E23" s="9"/>
      <c r="F23" s="10" t="s">
        <v>92</v>
      </c>
      <c r="G23" s="225"/>
      <c r="H23" s="87" t="s">
        <v>174</v>
      </c>
      <c r="I23" s="225"/>
      <c r="J23" s="6"/>
      <c r="K23" s="225"/>
      <c r="L23" s="6"/>
      <c r="M23" s="225"/>
      <c r="N23" s="36"/>
      <c r="O23" s="225"/>
      <c r="P23" s="36"/>
      <c r="Q23" s="225"/>
      <c r="R23" s="36"/>
      <c r="S23" s="225"/>
      <c r="T23" s="36"/>
      <c r="U23" s="225"/>
    </row>
    <row r="24" spans="1:21" s="4" customFormat="1" ht="47.25" x14ac:dyDescent="0.3">
      <c r="A24" s="14"/>
      <c r="B24" s="24" t="s">
        <v>360</v>
      </c>
      <c r="C24" s="9"/>
      <c r="D24" s="322">
        <v>396718.7</v>
      </c>
      <c r="E24" s="9"/>
      <c r="F24" s="10" t="s">
        <v>347</v>
      </c>
      <c r="G24" s="225"/>
      <c r="H24" s="87" t="s">
        <v>174</v>
      </c>
      <c r="I24" s="225"/>
      <c r="J24" s="323" t="s">
        <v>389</v>
      </c>
      <c r="K24" s="225"/>
      <c r="L24" s="6"/>
      <c r="M24" s="225"/>
      <c r="N24" s="36"/>
      <c r="O24" s="225"/>
      <c r="P24" s="36"/>
      <c r="Q24" s="225"/>
      <c r="R24" s="36"/>
      <c r="S24" s="225"/>
      <c r="T24" s="36"/>
      <c r="U24" s="225"/>
    </row>
    <row r="25" spans="1:21" s="4" customFormat="1" ht="31.5" x14ac:dyDescent="0.3">
      <c r="A25" s="14"/>
      <c r="B25" s="321" t="str">
        <f>LEFT(B24,SEARCH(",",B24))&amp;" value"</f>
        <v>Quartz (2506), value</v>
      </c>
      <c r="C25" s="9"/>
      <c r="D25" s="322">
        <v>8048000</v>
      </c>
      <c r="E25" s="9"/>
      <c r="F25" s="10" t="s">
        <v>92</v>
      </c>
      <c r="G25" s="225"/>
      <c r="H25" s="87" t="s">
        <v>174</v>
      </c>
      <c r="I25" s="225"/>
      <c r="J25" s="6"/>
      <c r="K25" s="225"/>
      <c r="L25" s="6"/>
      <c r="M25" s="225"/>
      <c r="N25" s="36"/>
      <c r="O25" s="225"/>
      <c r="P25" s="36"/>
      <c r="Q25" s="225"/>
      <c r="R25" s="36"/>
      <c r="S25" s="225"/>
      <c r="T25" s="36"/>
      <c r="U25" s="225"/>
    </row>
    <row r="26" spans="1:21" s="4" customFormat="1" ht="31.5" x14ac:dyDescent="0.3">
      <c r="A26" s="14"/>
      <c r="B26" s="24" t="s">
        <v>362</v>
      </c>
      <c r="C26" s="9"/>
      <c r="D26" s="322">
        <v>8168148.7999999998</v>
      </c>
      <c r="E26" s="9"/>
      <c r="F26" s="10" t="s">
        <v>347</v>
      </c>
      <c r="G26" s="225"/>
      <c r="H26" s="87" t="s">
        <v>174</v>
      </c>
      <c r="I26" s="225"/>
      <c r="J26" s="323" t="s">
        <v>390</v>
      </c>
      <c r="K26" s="225"/>
      <c r="L26" s="6"/>
      <c r="M26" s="225"/>
      <c r="N26" s="36"/>
      <c r="O26" s="225"/>
      <c r="P26" s="36"/>
      <c r="Q26" s="225"/>
      <c r="R26" s="36"/>
      <c r="S26" s="225"/>
      <c r="T26" s="36"/>
      <c r="U26" s="225"/>
    </row>
    <row r="27" spans="1:21" s="4" customFormat="1" ht="31.5" x14ac:dyDescent="0.3">
      <c r="A27" s="15"/>
      <c r="B27" s="321" t="str">
        <f>LEFT(B26,SEARCH(",",B26))&amp;" value"</f>
        <v>Natural sands (2505), value</v>
      </c>
      <c r="C27" s="11"/>
      <c r="D27" s="322">
        <v>136070000</v>
      </c>
      <c r="E27" s="11"/>
      <c r="F27" s="12" t="s">
        <v>92</v>
      </c>
      <c r="G27" s="225"/>
      <c r="H27" s="87" t="s">
        <v>174</v>
      </c>
      <c r="I27" s="225"/>
      <c r="J27" s="6"/>
      <c r="K27" s="225"/>
      <c r="L27" s="6"/>
      <c r="M27" s="225"/>
      <c r="N27" s="36"/>
      <c r="O27" s="225"/>
      <c r="P27" s="36"/>
      <c r="Q27" s="225"/>
      <c r="R27" s="36"/>
      <c r="S27" s="225"/>
      <c r="T27" s="36"/>
      <c r="U27" s="225"/>
    </row>
  </sheetData>
  <dataValidations count="2">
    <dataValidation type="whole" showInputMessage="1" showErrorMessage="1" sqref="B17 B19 B21 B23 B25 B27" xr:uid="{00000000-0002-0000-0A00-000000000000}">
      <formula1>999999</formula1>
      <formula2>99999999</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24:D27 D14:D17 D12" xr:uid="{00000000-0002-0000-0A00-000001000000}">
      <formula1>0</formula1>
    </dataValidation>
  </dataValidations>
  <hyperlinks>
    <hyperlink ref="B9" r:id="rId1" xr:uid="{00000000-0004-0000-0A00-000000000000}"/>
    <hyperlink ref="F11" r:id="rId2" xr:uid="{00000000-0004-0000-0A00-000001000000}"/>
    <hyperlink ref="F10" r:id="rId3" xr:uid="{00000000-0004-0000-0A00-000002000000}"/>
  </hyperlinks>
  <pageMargins left="0.7" right="0.7" top="0.75" bottom="0.75" header="0.3" footer="0.3"/>
  <pageSetup paperSize="8" orientation="landscape" horizontalDpi="1200" verticalDpi="1200" r:id="rId4"/>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N114"/>
  <sheetViews>
    <sheetView showGridLines="0" topLeftCell="A19" zoomScale="115" zoomScaleNormal="70" zoomScalePageLayoutView="70" workbookViewId="0">
      <selection activeCell="C33" sqref="C33"/>
    </sheetView>
  </sheetViews>
  <sheetFormatPr defaultColWidth="4" defaultRowHeight="24" customHeight="1" x14ac:dyDescent="0.25"/>
  <cols>
    <col min="1" max="1" width="4" style="4"/>
    <col min="2" max="2" width="48.5" style="4" customWidth="1"/>
    <col min="3" max="3" width="44.5" style="4" customWidth="1"/>
    <col min="4" max="4" width="38.875" style="4" customWidth="1"/>
    <col min="5" max="5" width="23" style="4" customWidth="1"/>
    <col min="6" max="10" width="26.5" style="4" customWidth="1"/>
    <col min="11" max="11" width="31.625" style="4" customWidth="1"/>
    <col min="12" max="33" width="4" style="4"/>
    <col min="34" max="34" width="12" style="4" bestFit="1" customWidth="1"/>
    <col min="35" max="16384" width="4" style="4"/>
  </cols>
  <sheetData>
    <row r="1" spans="1:14" ht="15.75" x14ac:dyDescent="0.25"/>
    <row r="2" spans="1:14" s="250" customFormat="1" ht="15.75" x14ac:dyDescent="0.25">
      <c r="A2" s="4"/>
      <c r="B2" s="413" t="s">
        <v>427</v>
      </c>
      <c r="C2" s="413"/>
      <c r="D2" s="413"/>
      <c r="E2" s="413"/>
      <c r="F2" s="413"/>
      <c r="G2" s="413"/>
      <c r="H2" s="413"/>
      <c r="I2" s="413"/>
      <c r="J2" s="413"/>
    </row>
    <row r="3" spans="1:14" x14ac:dyDescent="0.25">
      <c r="B3" s="391" t="s">
        <v>34</v>
      </c>
      <c r="C3" s="391"/>
      <c r="D3" s="391"/>
      <c r="E3" s="391"/>
      <c r="F3" s="391"/>
      <c r="G3" s="391"/>
      <c r="H3" s="391"/>
      <c r="I3" s="391"/>
      <c r="J3" s="391"/>
    </row>
    <row r="4" spans="1:14" ht="15.75" x14ac:dyDescent="0.25">
      <c r="B4" s="393" t="s">
        <v>428</v>
      </c>
      <c r="C4" s="393"/>
      <c r="D4" s="393"/>
      <c r="E4" s="393"/>
      <c r="F4" s="393"/>
      <c r="G4" s="393"/>
      <c r="H4" s="393"/>
      <c r="I4" s="393"/>
      <c r="J4" s="393"/>
    </row>
    <row r="5" spans="1:14" ht="15.75" x14ac:dyDescent="0.25">
      <c r="B5" s="393" t="s">
        <v>429</v>
      </c>
      <c r="C5" s="393"/>
      <c r="D5" s="393"/>
      <c r="E5" s="393"/>
      <c r="F5" s="393"/>
      <c r="G5" s="393"/>
      <c r="H5" s="393"/>
      <c r="I5" s="393"/>
      <c r="J5" s="393"/>
    </row>
    <row r="6" spans="1:14" ht="15.75" x14ac:dyDescent="0.25">
      <c r="B6" s="393" t="s">
        <v>430</v>
      </c>
      <c r="C6" s="393"/>
      <c r="D6" s="393"/>
      <c r="E6" s="393"/>
      <c r="F6" s="393"/>
      <c r="G6" s="393"/>
      <c r="H6" s="393"/>
      <c r="I6" s="393"/>
      <c r="J6" s="393"/>
    </row>
    <row r="7" spans="1:14" ht="15.75" customHeight="1" x14ac:dyDescent="0.25">
      <c r="B7" s="393" t="s">
        <v>431</v>
      </c>
      <c r="C7" s="393"/>
      <c r="D7" s="393"/>
      <c r="E7" s="393"/>
      <c r="F7" s="393"/>
      <c r="G7" s="393"/>
      <c r="H7" s="393"/>
      <c r="I7" s="393"/>
      <c r="J7" s="393"/>
    </row>
    <row r="8" spans="1:14" ht="15.75" x14ac:dyDescent="0.3">
      <c r="B8" s="414" t="s">
        <v>38</v>
      </c>
      <c r="C8" s="414"/>
      <c r="D8" s="414"/>
      <c r="E8" s="414"/>
      <c r="F8" s="414"/>
      <c r="G8" s="414"/>
      <c r="H8" s="414"/>
      <c r="I8" s="414"/>
      <c r="J8" s="414"/>
    </row>
    <row r="9" spans="1:14" ht="15.75" x14ac:dyDescent="0.25"/>
    <row r="10" spans="1:14" x14ac:dyDescent="0.25">
      <c r="B10" s="415" t="s">
        <v>432</v>
      </c>
      <c r="C10" s="415"/>
      <c r="D10" s="415"/>
      <c r="E10" s="415"/>
      <c r="F10" s="415"/>
      <c r="G10" s="415"/>
      <c r="H10" s="415"/>
      <c r="I10" s="415"/>
      <c r="J10" s="415"/>
    </row>
    <row r="11" spans="1:14" s="89" customFormat="1" ht="25.5" customHeight="1" x14ac:dyDescent="0.25">
      <c r="B11" s="416" t="s">
        <v>433</v>
      </c>
      <c r="C11" s="416"/>
      <c r="D11" s="416"/>
      <c r="E11" s="416"/>
      <c r="F11" s="416"/>
      <c r="G11" s="416"/>
      <c r="H11" s="416"/>
      <c r="I11" s="416"/>
      <c r="J11" s="416"/>
    </row>
    <row r="12" spans="1:14" s="90" customFormat="1" ht="15.75" x14ac:dyDescent="0.25">
      <c r="B12" s="417"/>
      <c r="C12" s="417"/>
      <c r="D12" s="417"/>
      <c r="E12" s="417"/>
      <c r="F12" s="417"/>
      <c r="G12" s="417"/>
      <c r="H12" s="417"/>
      <c r="I12" s="417"/>
      <c r="J12" s="417"/>
    </row>
    <row r="13" spans="1:14" s="90" customFormat="1" ht="19.5" x14ac:dyDescent="0.25">
      <c r="B13" s="412" t="s">
        <v>434</v>
      </c>
      <c r="C13" s="412"/>
      <c r="D13" s="412"/>
      <c r="E13" s="412"/>
      <c r="F13" s="412"/>
      <c r="G13" s="412"/>
      <c r="H13" s="412"/>
      <c r="I13" s="412"/>
      <c r="J13" s="412"/>
    </row>
    <row r="14" spans="1:14" s="90" customFormat="1" ht="15.75" x14ac:dyDescent="0.25">
      <c r="B14" s="91" t="s">
        <v>435</v>
      </c>
      <c r="C14" s="91" t="s">
        <v>436</v>
      </c>
      <c r="D14" s="4" t="s">
        <v>437</v>
      </c>
      <c r="E14" s="249" t="s">
        <v>438</v>
      </c>
      <c r="F14" s="249" t="s">
        <v>439</v>
      </c>
      <c r="G14" s="4" t="s">
        <v>440</v>
      </c>
      <c r="H14" s="363" t="s">
        <v>441</v>
      </c>
      <c r="I14" s="93"/>
    </row>
    <row r="15" spans="1:14" s="90" customFormat="1" ht="15.75" x14ac:dyDescent="0.25">
      <c r="B15" s="4" t="s">
        <v>442</v>
      </c>
      <c r="C15" s="4" t="s">
        <v>443</v>
      </c>
      <c r="D15" s="4"/>
      <c r="E15" s="4" t="s">
        <v>62</v>
      </c>
      <c r="F15" s="4" t="s">
        <v>69</v>
      </c>
      <c r="G15" s="345" t="e">
        <f>SUMIF([3]!Government_revenues_table[Government entity],[3]!Government_agencies[[#This Row],[Full name of agency]],[3]!Government_revenues_table[Revenue value])</f>
        <v>#REF!</v>
      </c>
      <c r="H15" s="362">
        <v>28754271.260000002</v>
      </c>
      <c r="I15" s="93"/>
    </row>
    <row r="16" spans="1:14" s="90" customFormat="1" ht="15.75" x14ac:dyDescent="0.25">
      <c r="B16" s="90" t="s">
        <v>444</v>
      </c>
      <c r="C16" s="4" t="s">
        <v>445</v>
      </c>
      <c r="D16" s="4"/>
      <c r="E16" s="4" t="s">
        <v>62</v>
      </c>
      <c r="F16" s="4" t="s">
        <v>69</v>
      </c>
      <c r="G16" s="94" t="e">
        <f>SUMIF([3]!Government_revenues_table[Government entity],[3]!Government_agencies[[#This Row],[Full name of agency]],[3]!Government_revenues_table[Revenue value])</f>
        <v>#REF!</v>
      </c>
      <c r="H16" s="362">
        <v>99297607.939999998</v>
      </c>
      <c r="I16" s="4"/>
      <c r="L16" s="92"/>
      <c r="M16" s="92"/>
      <c r="N16" s="92"/>
    </row>
    <row r="17" spans="2:14" s="90" customFormat="1" ht="15.75" x14ac:dyDescent="0.25">
      <c r="B17" s="90" t="s">
        <v>446</v>
      </c>
      <c r="C17" s="4" t="s">
        <v>443</v>
      </c>
      <c r="D17" s="4"/>
      <c r="E17" s="4" t="s">
        <v>62</v>
      </c>
      <c r="F17" s="4" t="s">
        <v>69</v>
      </c>
      <c r="G17" s="94" t="e">
        <f>SUMIF([3]!Government_revenues_table[Government entity],[3]!Government_agencies[[#This Row],[Full name of agency]],[3]!Government_revenues_table[Revenue value])</f>
        <v>#REF!</v>
      </c>
      <c r="H17" s="362">
        <v>45354798.170000002</v>
      </c>
      <c r="I17" s="4"/>
      <c r="L17" s="93"/>
      <c r="M17" s="93"/>
      <c r="N17" s="93"/>
    </row>
    <row r="18" spans="2:14" s="90" customFormat="1" ht="15.75" x14ac:dyDescent="0.3">
      <c r="B18" s="90" t="s">
        <v>447</v>
      </c>
      <c r="C18" s="4" t="s">
        <v>443</v>
      </c>
      <c r="D18" s="4"/>
      <c r="E18" s="4" t="s">
        <v>62</v>
      </c>
      <c r="F18" s="4" t="s">
        <v>69</v>
      </c>
      <c r="G18" s="94" t="e">
        <f>SUMIF([3]!Government_revenues_table[Government entity],[3]!Government_agencies[[#This Row],[Full name of agency]],[3]!Government_revenues_table[Revenue value])</f>
        <v>#REF!</v>
      </c>
      <c r="H18" s="364">
        <v>23230056.760000002</v>
      </c>
      <c r="L18" s="93"/>
      <c r="M18" s="93"/>
      <c r="N18" s="93"/>
    </row>
    <row r="19" spans="2:14" s="90" customFormat="1" ht="15.75" x14ac:dyDescent="0.25">
      <c r="C19" s="4"/>
      <c r="D19" s="95"/>
    </row>
    <row r="20" spans="2:14" s="90" customFormat="1" ht="19.5" x14ac:dyDescent="0.25">
      <c r="B20" s="412" t="s">
        <v>448</v>
      </c>
      <c r="C20" s="412"/>
      <c r="D20" s="412"/>
      <c r="E20" s="412"/>
      <c r="F20" s="412"/>
      <c r="G20" s="412"/>
      <c r="H20" s="412"/>
      <c r="I20" s="412"/>
      <c r="J20" s="412"/>
    </row>
    <row r="21" spans="2:14" s="90" customFormat="1" ht="15.75" x14ac:dyDescent="0.25">
      <c r="B21" s="419" t="s">
        <v>449</v>
      </c>
      <c r="C21" s="420"/>
      <c r="D21" s="421"/>
      <c r="E21" s="92"/>
    </row>
    <row r="22" spans="2:14" s="90" customFormat="1" ht="15.75" x14ac:dyDescent="0.25">
      <c r="B22" s="96" t="s">
        <v>450</v>
      </c>
      <c r="C22" s="97" t="s">
        <v>451</v>
      </c>
      <c r="D22" s="325" t="s">
        <v>452</v>
      </c>
    </row>
    <row r="23" spans="2:14" s="90" customFormat="1" ht="15.75" x14ac:dyDescent="0.25"/>
    <row r="24" spans="2:14" s="90" customFormat="1" ht="15.75" x14ac:dyDescent="0.25">
      <c r="B24" s="91" t="s">
        <v>453</v>
      </c>
      <c r="C24" s="91" t="s">
        <v>454</v>
      </c>
      <c r="D24" s="4" t="s">
        <v>455</v>
      </c>
      <c r="E24" s="4" t="s">
        <v>456</v>
      </c>
      <c r="F24" s="4" t="s">
        <v>457</v>
      </c>
      <c r="G24" s="4" t="s">
        <v>458</v>
      </c>
      <c r="H24" s="4" t="s">
        <v>459</v>
      </c>
      <c r="I24" s="4" t="s">
        <v>438</v>
      </c>
      <c r="J24" s="4" t="s">
        <v>439</v>
      </c>
      <c r="K24" s="4" t="s">
        <v>460</v>
      </c>
    </row>
    <row r="25" spans="2:14" s="90" customFormat="1" ht="15.75" x14ac:dyDescent="0.25">
      <c r="B25" s="90" t="s">
        <v>461</v>
      </c>
      <c r="C25" s="4" t="s">
        <v>462</v>
      </c>
      <c r="D25" s="4" t="s">
        <v>463</v>
      </c>
      <c r="E25" s="90" t="s">
        <v>464</v>
      </c>
      <c r="F25" s="4" t="s">
        <v>465</v>
      </c>
      <c r="G25" s="329" t="s">
        <v>466</v>
      </c>
      <c r="H25" s="329" t="s">
        <v>467</v>
      </c>
      <c r="I25" s="4" t="s">
        <v>69</v>
      </c>
      <c r="J25" s="4" t="s">
        <v>69</v>
      </c>
      <c r="K25" s="333">
        <v>28135319.740000002</v>
      </c>
    </row>
    <row r="26" spans="2:14" s="90" customFormat="1" ht="15.75" x14ac:dyDescent="0.25">
      <c r="B26" s="90" t="s">
        <v>468</v>
      </c>
      <c r="C26" s="4" t="s">
        <v>462</v>
      </c>
      <c r="D26" s="4" t="s">
        <v>469</v>
      </c>
      <c r="E26" s="90" t="s">
        <v>470</v>
      </c>
      <c r="G26" s="329" t="s">
        <v>471</v>
      </c>
      <c r="H26" s="329" t="s">
        <v>467</v>
      </c>
      <c r="I26" s="4" t="s">
        <v>69</v>
      </c>
      <c r="J26" s="4" t="s">
        <v>69</v>
      </c>
      <c r="K26" s="333">
        <v>5259389.21</v>
      </c>
    </row>
    <row r="27" spans="2:14" s="90" customFormat="1" ht="15.75" x14ac:dyDescent="0.25">
      <c r="B27" s="90" t="s">
        <v>472</v>
      </c>
      <c r="C27" s="4" t="s">
        <v>462</v>
      </c>
      <c r="D27" s="4" t="s">
        <v>473</v>
      </c>
      <c r="E27" s="90" t="s">
        <v>474</v>
      </c>
      <c r="G27" s="329" t="s">
        <v>475</v>
      </c>
      <c r="H27" s="329" t="s">
        <v>467</v>
      </c>
      <c r="I27" s="4" t="s">
        <v>69</v>
      </c>
      <c r="J27" s="4" t="s">
        <v>69</v>
      </c>
      <c r="K27" s="333">
        <v>38037187</v>
      </c>
    </row>
    <row r="28" spans="2:14" s="90" customFormat="1" ht="15.75" x14ac:dyDescent="0.25">
      <c r="B28" s="90" t="s">
        <v>476</v>
      </c>
      <c r="C28" s="4" t="s">
        <v>462</v>
      </c>
      <c r="D28" s="4" t="s">
        <v>477</v>
      </c>
      <c r="E28" s="90" t="s">
        <v>470</v>
      </c>
      <c r="G28" s="330" t="s">
        <v>478</v>
      </c>
      <c r="H28" s="329" t="s">
        <v>467</v>
      </c>
      <c r="I28" s="4" t="s">
        <v>69</v>
      </c>
      <c r="J28" s="4" t="s">
        <v>69</v>
      </c>
      <c r="K28" s="333">
        <v>797376</v>
      </c>
    </row>
    <row r="29" spans="2:14" s="90" customFormat="1" ht="15.75" x14ac:dyDescent="0.25">
      <c r="B29" s="90" t="s">
        <v>479</v>
      </c>
      <c r="C29" s="4" t="s">
        <v>462</v>
      </c>
      <c r="D29" s="328" t="s">
        <v>480</v>
      </c>
      <c r="E29" s="90" t="s">
        <v>470</v>
      </c>
      <c r="G29" s="331" t="s">
        <v>481</v>
      </c>
      <c r="H29" s="329" t="s">
        <v>467</v>
      </c>
      <c r="I29" s="332" t="s">
        <v>69</v>
      </c>
      <c r="J29" s="332" t="s">
        <v>69</v>
      </c>
      <c r="K29" s="333">
        <v>1203794.5</v>
      </c>
    </row>
    <row r="30" spans="2:14" s="90" customFormat="1" ht="15.75" x14ac:dyDescent="0.25">
      <c r="B30" s="90" t="s">
        <v>482</v>
      </c>
      <c r="C30" s="4" t="s">
        <v>462</v>
      </c>
      <c r="D30" s="4" t="s">
        <v>483</v>
      </c>
      <c r="E30" s="90" t="s">
        <v>470</v>
      </c>
      <c r="G30" s="329" t="s">
        <v>484</v>
      </c>
      <c r="H30" s="329" t="s">
        <v>467</v>
      </c>
      <c r="I30" s="332" t="s">
        <v>69</v>
      </c>
      <c r="J30" s="332" t="s">
        <v>69</v>
      </c>
      <c r="K30" s="333">
        <v>1986260.91</v>
      </c>
    </row>
    <row r="31" spans="2:14" s="90" customFormat="1" ht="15.75" x14ac:dyDescent="0.25">
      <c r="B31" s="327" t="s">
        <v>485</v>
      </c>
      <c r="C31" s="4" t="s">
        <v>462</v>
      </c>
      <c r="D31" s="4" t="s">
        <v>486</v>
      </c>
      <c r="E31" s="90" t="s">
        <v>487</v>
      </c>
      <c r="G31" s="329" t="s">
        <v>488</v>
      </c>
      <c r="H31" s="329" t="s">
        <v>423</v>
      </c>
      <c r="I31" s="332" t="s">
        <v>69</v>
      </c>
      <c r="J31" s="332" t="s">
        <v>69</v>
      </c>
      <c r="K31" s="333">
        <v>8163400.9000000004</v>
      </c>
    </row>
    <row r="32" spans="2:14" s="90" customFormat="1" ht="15.75" x14ac:dyDescent="0.25">
      <c r="B32" s="90" t="s">
        <v>489</v>
      </c>
      <c r="C32" s="4" t="s">
        <v>462</v>
      </c>
      <c r="D32" s="4" t="s">
        <v>490</v>
      </c>
      <c r="E32" s="90" t="s">
        <v>491</v>
      </c>
      <c r="G32" s="331" t="s">
        <v>492</v>
      </c>
      <c r="H32" s="329" t="s">
        <v>467</v>
      </c>
      <c r="I32" s="332" t="s">
        <v>69</v>
      </c>
      <c r="J32" s="332" t="s">
        <v>69</v>
      </c>
      <c r="K32" s="333">
        <v>1072908.8999999999</v>
      </c>
    </row>
    <row r="33" spans="2:11" s="90" customFormat="1" ht="15.75" x14ac:dyDescent="0.25">
      <c r="B33" s="90" t="s">
        <v>493</v>
      </c>
      <c r="C33" s="4" t="s">
        <v>462</v>
      </c>
      <c r="D33" s="4" t="s">
        <v>494</v>
      </c>
      <c r="E33" s="90" t="s">
        <v>487</v>
      </c>
      <c r="G33" s="329" t="s">
        <v>495</v>
      </c>
      <c r="H33" s="329" t="s">
        <v>467</v>
      </c>
      <c r="I33" s="332" t="s">
        <v>69</v>
      </c>
      <c r="J33" s="332" t="s">
        <v>69</v>
      </c>
      <c r="K33" s="333">
        <v>4903058.96</v>
      </c>
    </row>
    <row r="34" spans="2:11" s="90" customFormat="1" ht="31.5" x14ac:dyDescent="0.25">
      <c r="B34" s="326" t="s">
        <v>496</v>
      </c>
      <c r="C34" s="4" t="s">
        <v>462</v>
      </c>
      <c r="D34" s="4" t="s">
        <v>497</v>
      </c>
      <c r="E34" s="90" t="s">
        <v>464</v>
      </c>
      <c r="G34" s="329" t="s">
        <v>498</v>
      </c>
      <c r="H34" s="329" t="s">
        <v>467</v>
      </c>
      <c r="I34" s="332" t="s">
        <v>69</v>
      </c>
      <c r="J34" s="332" t="s">
        <v>69</v>
      </c>
      <c r="K34" s="333">
        <v>6856478.46</v>
      </c>
    </row>
    <row r="35" spans="2:11" s="90" customFormat="1" ht="15.75" x14ac:dyDescent="0.25">
      <c r="B35" s="90" t="s">
        <v>499</v>
      </c>
      <c r="C35" s="4" t="s">
        <v>462</v>
      </c>
      <c r="D35" s="4" t="s">
        <v>500</v>
      </c>
      <c r="E35" s="90" t="s">
        <v>470</v>
      </c>
      <c r="G35" s="329" t="s">
        <v>501</v>
      </c>
      <c r="H35" s="329" t="s">
        <v>467</v>
      </c>
      <c r="I35" s="332" t="s">
        <v>69</v>
      </c>
      <c r="J35" s="332" t="s">
        <v>69</v>
      </c>
      <c r="K35" s="333">
        <v>8987000</v>
      </c>
    </row>
    <row r="36" spans="2:11" s="90" customFormat="1" ht="15.75" x14ac:dyDescent="0.25">
      <c r="B36" s="90" t="s">
        <v>502</v>
      </c>
      <c r="C36" s="4" t="s">
        <v>462</v>
      </c>
      <c r="D36" s="4" t="s">
        <v>503</v>
      </c>
      <c r="E36" s="90" t="s">
        <v>487</v>
      </c>
      <c r="G36" s="329" t="s">
        <v>504</v>
      </c>
      <c r="H36" s="331" t="s">
        <v>467</v>
      </c>
      <c r="I36" s="332" t="s">
        <v>69</v>
      </c>
      <c r="J36" s="332" t="s">
        <v>69</v>
      </c>
      <c r="K36" s="333">
        <v>20640429</v>
      </c>
    </row>
    <row r="37" spans="2:11" s="90" customFormat="1" ht="15.75" x14ac:dyDescent="0.25">
      <c r="B37" s="90" t="s">
        <v>505</v>
      </c>
      <c r="C37" s="4" t="s">
        <v>462</v>
      </c>
      <c r="D37" s="4" t="s">
        <v>506</v>
      </c>
      <c r="E37" s="90" t="s">
        <v>470</v>
      </c>
      <c r="G37" s="329" t="s">
        <v>504</v>
      </c>
      <c r="H37" s="329" t="s">
        <v>507</v>
      </c>
      <c r="I37" s="332" t="s">
        <v>69</v>
      </c>
      <c r="J37" s="332" t="s">
        <v>69</v>
      </c>
      <c r="K37" s="333">
        <v>109458</v>
      </c>
    </row>
    <row r="38" spans="2:11" s="90" customFormat="1" ht="15.75" x14ac:dyDescent="0.25">
      <c r="B38" s="327" t="s">
        <v>508</v>
      </c>
      <c r="C38" s="4" t="s">
        <v>462</v>
      </c>
      <c r="D38" s="4" t="s">
        <v>509</v>
      </c>
      <c r="E38" s="90" t="s">
        <v>470</v>
      </c>
      <c r="G38" s="331" t="s">
        <v>510</v>
      </c>
      <c r="H38" s="329" t="s">
        <v>423</v>
      </c>
      <c r="I38" s="332" t="s">
        <v>69</v>
      </c>
      <c r="J38" s="332" t="s">
        <v>69</v>
      </c>
      <c r="K38" s="333">
        <v>1171557</v>
      </c>
    </row>
    <row r="39" spans="2:11" s="90" customFormat="1" ht="15.75" x14ac:dyDescent="0.25">
      <c r="B39" s="90" t="s">
        <v>511</v>
      </c>
      <c r="C39" s="4" t="s">
        <v>512</v>
      </c>
      <c r="D39" s="4" t="s">
        <v>513</v>
      </c>
      <c r="E39" s="90" t="s">
        <v>491</v>
      </c>
      <c r="G39" s="329" t="s">
        <v>514</v>
      </c>
      <c r="H39" s="329" t="s">
        <v>467</v>
      </c>
      <c r="I39" s="332" t="s">
        <v>69</v>
      </c>
      <c r="J39" s="332" t="s">
        <v>69</v>
      </c>
      <c r="K39" s="333">
        <v>6222832.3600000003</v>
      </c>
    </row>
    <row r="40" spans="2:11" s="90" customFormat="1" ht="15.75" x14ac:dyDescent="0.25">
      <c r="B40" s="90" t="s">
        <v>515</v>
      </c>
      <c r="C40" s="4" t="s">
        <v>462</v>
      </c>
      <c r="D40" s="4" t="s">
        <v>516</v>
      </c>
      <c r="E40" s="90" t="s">
        <v>474</v>
      </c>
      <c r="G40" s="329" t="s">
        <v>517</v>
      </c>
      <c r="H40" s="329" t="s">
        <v>467</v>
      </c>
      <c r="I40" s="332" t="s">
        <v>69</v>
      </c>
      <c r="J40" s="332" t="s">
        <v>69</v>
      </c>
      <c r="K40" s="333">
        <v>1461161</v>
      </c>
    </row>
    <row r="41" spans="2:11" s="90" customFormat="1" ht="15.75" x14ac:dyDescent="0.25">
      <c r="B41" s="90" t="s">
        <v>518</v>
      </c>
      <c r="C41" s="4" t="s">
        <v>462</v>
      </c>
      <c r="D41" s="4" t="s">
        <v>519</v>
      </c>
      <c r="E41" s="90" t="s">
        <v>491</v>
      </c>
      <c r="G41" s="329" t="s">
        <v>520</v>
      </c>
      <c r="H41" s="329" t="s">
        <v>467</v>
      </c>
      <c r="I41" s="332" t="s">
        <v>69</v>
      </c>
      <c r="J41" s="332" t="s">
        <v>69</v>
      </c>
      <c r="K41" s="333">
        <v>174439.58</v>
      </c>
    </row>
    <row r="42" spans="2:11" s="90" customFormat="1" ht="15.75" x14ac:dyDescent="0.25">
      <c r="B42" s="326" t="s">
        <v>521</v>
      </c>
      <c r="C42" s="90" t="s">
        <v>462</v>
      </c>
      <c r="D42" s="4" t="s">
        <v>522</v>
      </c>
      <c r="E42" s="90" t="s">
        <v>464</v>
      </c>
      <c r="G42" s="329" t="s">
        <v>523</v>
      </c>
      <c r="H42" s="329" t="s">
        <v>467</v>
      </c>
      <c r="I42" s="4" t="s">
        <v>69</v>
      </c>
      <c r="J42" s="4" t="s">
        <v>69</v>
      </c>
      <c r="K42" s="333">
        <v>61454682.609999999</v>
      </c>
    </row>
    <row r="43" spans="2:11" s="90" customFormat="1" ht="15.75" x14ac:dyDescent="0.25">
      <c r="B43" s="90" t="s">
        <v>524</v>
      </c>
      <c r="D43" s="4" t="s">
        <v>525</v>
      </c>
      <c r="G43" s="98" t="s">
        <v>526</v>
      </c>
      <c r="H43" s="98" t="s">
        <v>526</v>
      </c>
      <c r="I43" s="4" t="s">
        <v>527</v>
      </c>
      <c r="J43" s="4" t="s">
        <v>527</v>
      </c>
      <c r="K43" s="95"/>
    </row>
    <row r="44" spans="2:11" s="90" customFormat="1" ht="15.75" x14ac:dyDescent="0.25">
      <c r="C44" s="4"/>
      <c r="F44" s="98"/>
      <c r="G44" s="98"/>
    </row>
    <row r="45" spans="2:11" s="90" customFormat="1" ht="19.5" x14ac:dyDescent="0.25">
      <c r="B45" s="412" t="s">
        <v>528</v>
      </c>
      <c r="C45" s="412"/>
      <c r="D45" s="412"/>
      <c r="E45" s="412"/>
      <c r="F45" s="412"/>
      <c r="G45" s="412"/>
      <c r="H45" s="412"/>
      <c r="I45" s="412"/>
      <c r="J45" s="412"/>
    </row>
    <row r="46" spans="2:11" s="90" customFormat="1" ht="15.75" x14ac:dyDescent="0.3">
      <c r="B46" s="91" t="s">
        <v>529</v>
      </c>
      <c r="C46" s="99" t="s">
        <v>530</v>
      </c>
      <c r="D46" s="99" t="s">
        <v>531</v>
      </c>
      <c r="E46" s="99" t="s">
        <v>532</v>
      </c>
      <c r="F46" s="4" t="s">
        <v>533</v>
      </c>
      <c r="G46" s="4" t="s">
        <v>534</v>
      </c>
      <c r="H46" s="4" t="s">
        <v>535</v>
      </c>
      <c r="I46" s="4" t="s">
        <v>536</v>
      </c>
      <c r="J46" s="4" t="s">
        <v>537</v>
      </c>
    </row>
    <row r="47" spans="2:11" s="90" customFormat="1" ht="15.75" x14ac:dyDescent="0.3">
      <c r="B47" s="90" t="s">
        <v>538</v>
      </c>
      <c r="C47" s="4"/>
      <c r="D47" s="90" t="s">
        <v>461</v>
      </c>
      <c r="E47" s="90" t="s">
        <v>464</v>
      </c>
      <c r="F47" s="99" t="s">
        <v>539</v>
      </c>
    </row>
    <row r="48" spans="2:11" s="90" customFormat="1" ht="15.75" x14ac:dyDescent="0.3">
      <c r="B48" s="90" t="s">
        <v>540</v>
      </c>
      <c r="C48" s="4"/>
      <c r="D48" s="90" t="s">
        <v>461</v>
      </c>
      <c r="E48" s="90" t="s">
        <v>464</v>
      </c>
      <c r="F48" s="99" t="s">
        <v>539</v>
      </c>
    </row>
    <row r="49" spans="2:10" s="90" customFormat="1" ht="15.75" x14ac:dyDescent="0.3">
      <c r="B49" s="90" t="s">
        <v>538</v>
      </c>
      <c r="C49" s="4"/>
      <c r="D49" s="90" t="s">
        <v>472</v>
      </c>
      <c r="E49" s="90" t="s">
        <v>464</v>
      </c>
      <c r="F49" s="99" t="s">
        <v>539</v>
      </c>
    </row>
    <row r="50" spans="2:10" s="90" customFormat="1" ht="15.75" x14ac:dyDescent="0.3">
      <c r="B50" s="90" t="s">
        <v>541</v>
      </c>
      <c r="C50" s="4"/>
      <c r="D50" s="90" t="s">
        <v>472</v>
      </c>
      <c r="E50" s="90" t="s">
        <v>464</v>
      </c>
      <c r="F50" s="99" t="s">
        <v>539</v>
      </c>
    </row>
    <row r="51" spans="2:10" s="90" customFormat="1" ht="15.75" x14ac:dyDescent="0.3">
      <c r="B51" s="90" t="s">
        <v>542</v>
      </c>
      <c r="C51" s="328"/>
      <c r="D51" s="90" t="s">
        <v>476</v>
      </c>
      <c r="E51" s="90" t="s">
        <v>491</v>
      </c>
      <c r="F51" s="99" t="s">
        <v>539</v>
      </c>
    </row>
    <row r="52" spans="2:10" s="90" customFormat="1" ht="15.75" x14ac:dyDescent="0.3">
      <c r="B52" s="90" t="s">
        <v>543</v>
      </c>
      <c r="C52" s="4"/>
      <c r="D52" s="90" t="s">
        <v>489</v>
      </c>
      <c r="E52" s="90" t="s">
        <v>491</v>
      </c>
      <c r="F52" s="99" t="s">
        <v>539</v>
      </c>
      <c r="G52" s="4"/>
      <c r="I52" s="4"/>
    </row>
    <row r="53" spans="2:10" s="90" customFormat="1" ht="15.75" x14ac:dyDescent="0.3">
      <c r="B53" s="90" t="s">
        <v>544</v>
      </c>
      <c r="C53" s="4"/>
      <c r="D53" s="90" t="s">
        <v>489</v>
      </c>
      <c r="E53" s="90" t="s">
        <v>491</v>
      </c>
      <c r="F53" s="99" t="s">
        <v>539</v>
      </c>
      <c r="G53" s="4"/>
    </row>
    <row r="54" spans="2:10" s="90" customFormat="1" ht="15.75" x14ac:dyDescent="0.3">
      <c r="B54" s="90" t="s">
        <v>538</v>
      </c>
      <c r="C54" s="4"/>
      <c r="D54" s="90" t="s">
        <v>545</v>
      </c>
      <c r="E54" s="90" t="s">
        <v>464</v>
      </c>
      <c r="F54" s="99" t="s">
        <v>539</v>
      </c>
      <c r="G54" s="4"/>
      <c r="I54" s="4"/>
    </row>
    <row r="55" spans="2:10" s="90" customFormat="1" ht="15.75" x14ac:dyDescent="0.3">
      <c r="B55" s="90" t="s">
        <v>546</v>
      </c>
      <c r="C55" s="4"/>
      <c r="D55" s="90" t="s">
        <v>545</v>
      </c>
      <c r="E55" s="90" t="s">
        <v>464</v>
      </c>
      <c r="F55" s="99" t="s">
        <v>539</v>
      </c>
      <c r="G55" s="4"/>
    </row>
    <row r="56" spans="2:10" s="90" customFormat="1" ht="15.75" x14ac:dyDescent="0.3">
      <c r="B56" s="90" t="s">
        <v>547</v>
      </c>
      <c r="C56" s="4"/>
      <c r="D56" s="90" t="s">
        <v>545</v>
      </c>
      <c r="E56" s="90" t="s">
        <v>464</v>
      </c>
      <c r="F56" s="99" t="s">
        <v>539</v>
      </c>
      <c r="G56" s="4"/>
    </row>
    <row r="57" spans="2:10" s="90" customFormat="1" ht="15.75" x14ac:dyDescent="0.3">
      <c r="B57" s="90" t="s">
        <v>538</v>
      </c>
      <c r="C57" s="4"/>
      <c r="D57" s="90" t="s">
        <v>548</v>
      </c>
      <c r="E57" s="90" t="s">
        <v>464</v>
      </c>
      <c r="F57" s="99" t="s">
        <v>539</v>
      </c>
      <c r="G57" s="4"/>
    </row>
    <row r="58" spans="2:10" s="90" customFormat="1" ht="15.75" x14ac:dyDescent="0.3">
      <c r="B58" s="90" t="s">
        <v>549</v>
      </c>
      <c r="C58" s="4"/>
      <c r="D58" s="90" t="s">
        <v>518</v>
      </c>
      <c r="E58" s="90" t="s">
        <v>491</v>
      </c>
      <c r="F58" s="99" t="s">
        <v>539</v>
      </c>
      <c r="G58" s="4"/>
    </row>
    <row r="59" spans="2:10" s="90" customFormat="1" ht="15.75" x14ac:dyDescent="0.3">
      <c r="B59" s="90" t="s">
        <v>538</v>
      </c>
      <c r="C59" s="4"/>
      <c r="D59" s="326" t="s">
        <v>550</v>
      </c>
      <c r="E59" s="90" t="s">
        <v>464</v>
      </c>
      <c r="F59" s="99" t="s">
        <v>539</v>
      </c>
      <c r="G59" s="4"/>
    </row>
    <row r="60" spans="2:10" s="90" customFormat="1" ht="15.75" x14ac:dyDescent="0.3">
      <c r="B60" s="90" t="s">
        <v>551</v>
      </c>
      <c r="C60" s="4"/>
      <c r="D60" s="326" t="s">
        <v>550</v>
      </c>
      <c r="E60" s="90" t="s">
        <v>464</v>
      </c>
      <c r="F60" s="99" t="s">
        <v>539</v>
      </c>
      <c r="G60" s="4"/>
    </row>
    <row r="61" spans="2:10" s="90" customFormat="1" ht="15.75" x14ac:dyDescent="0.3">
      <c r="B61" s="90" t="s">
        <v>540</v>
      </c>
      <c r="C61" s="4"/>
      <c r="D61" s="326" t="s">
        <v>550</v>
      </c>
      <c r="E61" s="90" t="s">
        <v>464</v>
      </c>
      <c r="F61" s="99" t="s">
        <v>539</v>
      </c>
      <c r="G61" s="4"/>
    </row>
    <row r="62" spans="2:10" s="90" customFormat="1" ht="15.75" x14ac:dyDescent="0.3">
      <c r="B62" s="90" t="s">
        <v>524</v>
      </c>
      <c r="C62" s="4"/>
      <c r="D62" s="99"/>
      <c r="F62" s="99"/>
      <c r="G62" s="4"/>
      <c r="I62" s="4"/>
    </row>
    <row r="63" spans="2:10" s="90" customFormat="1" ht="16.5" thickBot="1" x14ac:dyDescent="0.3">
      <c r="B63" s="100"/>
      <c r="C63" s="101"/>
      <c r="D63" s="102"/>
      <c r="E63" s="101"/>
      <c r="F63" s="103"/>
      <c r="G63" s="103"/>
      <c r="H63" s="103"/>
      <c r="I63" s="103"/>
      <c r="J63" s="103"/>
    </row>
    <row r="64" spans="2:10" s="90" customFormat="1" ht="15.75" x14ac:dyDescent="0.25">
      <c r="B64" s="262"/>
      <c r="C64" s="262"/>
      <c r="D64" s="262"/>
      <c r="E64" s="262"/>
      <c r="F64" s="4"/>
      <c r="G64" s="4"/>
      <c r="H64" s="4"/>
      <c r="I64" s="4"/>
      <c r="J64" s="4"/>
    </row>
    <row r="65" spans="2:10" ht="16.5" thickBot="1" x14ac:dyDescent="0.3">
      <c r="B65" s="422"/>
      <c r="C65" s="423"/>
      <c r="D65" s="423"/>
      <c r="E65" s="423"/>
      <c r="F65" s="423"/>
      <c r="G65" s="423"/>
      <c r="H65" s="423"/>
      <c r="I65" s="423"/>
      <c r="J65" s="423"/>
    </row>
    <row r="66" spans="2:10" s="90" customFormat="1" ht="15.75" x14ac:dyDescent="0.25">
      <c r="B66" s="424"/>
      <c r="C66" s="425"/>
      <c r="D66" s="425"/>
      <c r="E66" s="425"/>
      <c r="F66" s="425"/>
      <c r="G66" s="425"/>
      <c r="H66" s="425"/>
      <c r="I66" s="425"/>
      <c r="J66" s="425"/>
    </row>
    <row r="67" spans="2:10" ht="16.5" thickBot="1" x14ac:dyDescent="0.3">
      <c r="B67" s="262"/>
      <c r="C67" s="262"/>
      <c r="D67" s="262"/>
      <c r="E67" s="262"/>
    </row>
    <row r="68" spans="2:10" s="90" customFormat="1" ht="15.75" x14ac:dyDescent="0.25">
      <c r="B68" s="400" t="s">
        <v>29</v>
      </c>
      <c r="C68" s="400"/>
      <c r="D68" s="400"/>
      <c r="E68" s="400"/>
      <c r="F68" s="400"/>
      <c r="G68" s="400"/>
      <c r="H68" s="400"/>
      <c r="I68" s="400"/>
      <c r="J68" s="400"/>
    </row>
    <row r="69" spans="2:10" ht="15.75" x14ac:dyDescent="0.25">
      <c r="B69" s="385" t="s">
        <v>30</v>
      </c>
      <c r="C69" s="385"/>
      <c r="D69" s="385"/>
      <c r="E69" s="385"/>
      <c r="F69" s="385"/>
      <c r="G69" s="385"/>
      <c r="H69" s="385"/>
      <c r="I69" s="385"/>
      <c r="J69" s="385"/>
    </row>
    <row r="70" spans="2:10" s="90" customFormat="1" ht="15.75" x14ac:dyDescent="0.25">
      <c r="B70" s="402" t="s">
        <v>552</v>
      </c>
      <c r="C70" s="402"/>
      <c r="D70" s="402"/>
      <c r="E70" s="402"/>
      <c r="F70" s="402"/>
      <c r="G70" s="402"/>
      <c r="H70" s="402"/>
      <c r="I70" s="402"/>
      <c r="J70" s="402"/>
    </row>
    <row r="71" spans="2:10" s="90" customFormat="1" ht="15.75" x14ac:dyDescent="0.25">
      <c r="B71" s="418"/>
      <c r="C71" s="418"/>
      <c r="D71" s="418"/>
      <c r="E71" s="418"/>
      <c r="F71" s="418"/>
      <c r="G71" s="418"/>
      <c r="H71" s="418"/>
      <c r="I71" s="418"/>
      <c r="J71" s="418"/>
    </row>
    <row r="72" spans="2:10" ht="15.75" x14ac:dyDescent="0.25"/>
    <row r="73" spans="2:10" ht="15.75" x14ac:dyDescent="0.25"/>
    <row r="74" spans="2:10" ht="16.5" customHeight="1" x14ac:dyDescent="0.25"/>
    <row r="75" spans="2:10" ht="15.75" x14ac:dyDescent="0.25"/>
    <row r="76" spans="2:10" ht="15.75" x14ac:dyDescent="0.25">
      <c r="F76" s="90"/>
      <c r="G76" s="90"/>
      <c r="H76" s="90"/>
      <c r="I76" s="90"/>
      <c r="J76" s="90"/>
    </row>
    <row r="77" spans="2:10" ht="15.75" x14ac:dyDescent="0.25"/>
    <row r="78" spans="2:10" ht="15.75" x14ac:dyDescent="0.25"/>
    <row r="79" spans="2:10" ht="15.75" x14ac:dyDescent="0.25"/>
    <row r="80" spans="2:10" ht="15.75" x14ac:dyDescent="0.25"/>
    <row r="81" spans="2:10" s="90" customFormat="1" ht="15.75" x14ac:dyDescent="0.25">
      <c r="B81" s="4"/>
      <c r="C81" s="4"/>
      <c r="D81" s="4"/>
      <c r="E81" s="4"/>
      <c r="F81" s="4"/>
      <c r="G81" s="4"/>
      <c r="H81" s="4"/>
      <c r="I81" s="4"/>
      <c r="J81" s="4"/>
    </row>
    <row r="82" spans="2:10" ht="15.75" x14ac:dyDescent="0.25"/>
    <row r="83" spans="2:10" ht="15.75" x14ac:dyDescent="0.25"/>
    <row r="84" spans="2:10" ht="15.75" x14ac:dyDescent="0.25"/>
    <row r="85" spans="2:10" ht="15.75" x14ac:dyDescent="0.25"/>
    <row r="86" spans="2:10" ht="15.75" x14ac:dyDescent="0.25"/>
    <row r="87" spans="2:10" ht="15.75" x14ac:dyDescent="0.25"/>
    <row r="88" spans="2:10" ht="15.75" x14ac:dyDescent="0.25"/>
    <row r="89" spans="2:10" ht="15" customHeight="1" x14ac:dyDescent="0.25"/>
    <row r="90" spans="2:10" ht="15" customHeight="1" x14ac:dyDescent="0.25"/>
    <row r="91" spans="2:10" ht="15.75" x14ac:dyDescent="0.25"/>
    <row r="92" spans="2:10" ht="15.75" x14ac:dyDescent="0.25"/>
    <row r="93" spans="2:10" ht="18.75" customHeight="1" x14ac:dyDescent="0.25"/>
    <row r="94" spans="2:10" ht="15.75" x14ac:dyDescent="0.25"/>
    <row r="95" spans="2:10" ht="15.75" x14ac:dyDescent="0.25"/>
    <row r="96" spans="2:10" ht="15.75" x14ac:dyDescent="0.25"/>
    <row r="97" ht="15.75" x14ac:dyDescent="0.25"/>
    <row r="98" ht="15.75" x14ac:dyDescent="0.25"/>
    <row r="99" ht="15.75" x14ac:dyDescent="0.25"/>
    <row r="100" ht="15.75" x14ac:dyDescent="0.25"/>
    <row r="101" ht="15.75" x14ac:dyDescent="0.25"/>
    <row r="102" ht="15.75" x14ac:dyDescent="0.25"/>
    <row r="103" ht="15.75" x14ac:dyDescent="0.25"/>
    <row r="104" ht="15.75" x14ac:dyDescent="0.25"/>
    <row r="105" ht="15.75" x14ac:dyDescent="0.25"/>
    <row r="106" ht="15.75" x14ac:dyDescent="0.25"/>
    <row r="107" ht="15.75" x14ac:dyDescent="0.25"/>
    <row r="108" ht="15.75" x14ac:dyDescent="0.25"/>
    <row r="109" ht="15.75" x14ac:dyDescent="0.25"/>
    <row r="110" ht="15.75" x14ac:dyDescent="0.25"/>
    <row r="111" ht="15.75" x14ac:dyDescent="0.25"/>
    <row r="112" ht="15.75" x14ac:dyDescent="0.25"/>
    <row r="113" ht="15.75" x14ac:dyDescent="0.25"/>
    <row r="114" ht="15.75" x14ac:dyDescent="0.25"/>
  </sheetData>
  <mergeCells count="20">
    <mergeCell ref="B70:J70"/>
    <mergeCell ref="B71:J71"/>
    <mergeCell ref="B21:D21"/>
    <mergeCell ref="B45:J45"/>
    <mergeCell ref="B65:J65"/>
    <mergeCell ref="B66:J66"/>
    <mergeCell ref="B68:J68"/>
    <mergeCell ref="B69:J69"/>
    <mergeCell ref="B20:J20"/>
    <mergeCell ref="B2:J2"/>
    <mergeCell ref="B3:J3"/>
    <mergeCell ref="B4:J4"/>
    <mergeCell ref="B5:J5"/>
    <mergeCell ref="B6:J6"/>
    <mergeCell ref="B7:J7"/>
    <mergeCell ref="B8:J8"/>
    <mergeCell ref="B10:J10"/>
    <mergeCell ref="B11:J11"/>
    <mergeCell ref="B12:J12"/>
    <mergeCell ref="B13:J13"/>
  </mergeCells>
  <dataValidations count="8">
    <dataValidation allowBlank="1" showInputMessage="1" showErrorMessage="1" promptTitle="Identification #" prompt="Please input unique identification number, such as TIN, organisational number or similar" sqref="C47:C50 C52:C62 D25:D28 D30:D42" xr:uid="{00000000-0002-0000-0C00-000000000000}"/>
    <dataValidation allowBlank="1" showInputMessage="1" showErrorMessage="1" promptTitle="Project name" prompt="Input project name here._x000a__x000a_Please refrain from using acronyms, and input complete name." sqref="B47:B61" xr:uid="{00000000-0002-0000-0C00-000001000000}"/>
    <dataValidation allowBlank="1" showInputMessage="1" showErrorMessage="1" promptTitle="Please insert commodities" prompt="Please insert the relevant commodities of the company here, separated by commas." sqref="E47:E62 E25:E42" xr:uid="{00000000-0002-0000-0C00-000002000000}"/>
    <dataValidation allowBlank="1" showInputMessage="1" showErrorMessage="1" promptTitle="Company name" prompt="Input company name here._x000a__x000a_Please refrain from using acronyms, and input complete name." sqref="D47:D61 B25:B42 G28" xr:uid="{00000000-0002-0000-0C00-000003000000}"/>
    <dataValidation errorStyle="warning" allowBlank="1" showInputMessage="1" showErrorMessage="1" errorTitle="URL " error="Please input a link in these cells" sqref="H37:H42 G33:G37 G39:G42 G30:G31 G25:G27 H25:H35" xr:uid="{00000000-0002-0000-0C00-000004000000}"/>
    <dataValidation type="whole" allowBlank="1" showInputMessage="1" showErrorMessage="1" errorTitle="Do not edit - based on part 5" error="These cells will be filled automatically" promptTitle="Do not edit - based on part 5" prompt=" " sqref="K25:K42" xr:uid="{00000000-0002-0000-0C00-000005000000}">
      <formula1>1</formula1>
      <formula2>2</formula2>
    </dataValidation>
    <dataValidation type="textLength" allowBlank="1" showInputMessage="1" showErrorMessage="1" errorTitle="Do not edit - based on Part 4" error="These cells will be filled automatically" promptTitle="Do not edit - based on Part 4" prompt=" " sqref="G15" xr:uid="{00000000-0002-0000-0C00-000006000000}">
      <formula1>999999</formula1>
      <formula2>9999999</formula2>
    </dataValidation>
    <dataValidation type="textLength" allowBlank="1" showInputMessage="1" showErrorMessage="1" sqref="G15" xr:uid="{00000000-0002-0000-0C00-000007000000}">
      <formula1>9999999</formula1>
      <formula2>99999999</formula2>
    </dataValidation>
  </dataValidations>
  <hyperlinks>
    <hyperlink ref="D22" r:id="rId1" xr:uid="{00000000-0004-0000-0C00-000000000000}"/>
    <hyperlink ref="G25" r:id="rId2" xr:uid="{00000000-0004-0000-0C00-000001000000}"/>
    <hyperlink ref="G26" r:id="rId3" xr:uid="{00000000-0004-0000-0C00-000002000000}"/>
    <hyperlink ref="G27" r:id="rId4" xr:uid="{00000000-0004-0000-0C00-000003000000}"/>
    <hyperlink ref="G28" r:id="rId5" xr:uid="{00000000-0004-0000-0C00-000004000000}"/>
    <hyperlink ref="G30" r:id="rId6" xr:uid="{00000000-0004-0000-0C00-000005000000}"/>
    <hyperlink ref="G32" r:id="rId7" xr:uid="{00000000-0004-0000-0C00-000006000000}"/>
    <hyperlink ref="G33" r:id="rId8" xr:uid="{00000000-0004-0000-0C00-000007000000}"/>
    <hyperlink ref="G34" r:id="rId9" xr:uid="{00000000-0004-0000-0C00-000008000000}"/>
    <hyperlink ref="G35" r:id="rId10" xr:uid="{00000000-0004-0000-0C00-000009000000}"/>
    <hyperlink ref="G36" r:id="rId11" xr:uid="{00000000-0004-0000-0C00-00000A000000}"/>
    <hyperlink ref="G37" r:id="rId12" xr:uid="{00000000-0004-0000-0C00-00000B000000}"/>
    <hyperlink ref="G39" r:id="rId13" xr:uid="{00000000-0004-0000-0C00-00000C000000}"/>
    <hyperlink ref="G40" r:id="rId14" xr:uid="{00000000-0004-0000-0C00-00000D000000}"/>
    <hyperlink ref="G41" r:id="rId15" xr:uid="{00000000-0004-0000-0C00-00000E000000}"/>
    <hyperlink ref="G42" r:id="rId16" xr:uid="{00000000-0004-0000-0C00-00000F000000}"/>
    <hyperlink ref="H37" r:id="rId17" xr:uid="{00000000-0004-0000-0C00-000010000000}"/>
    <hyperlink ref="H25" r:id="rId18" xr:uid="{00000000-0004-0000-0C00-000011000000}"/>
    <hyperlink ref="H26" r:id="rId19" xr:uid="{00000000-0004-0000-0C00-000012000000}"/>
    <hyperlink ref="H27" r:id="rId20" xr:uid="{00000000-0004-0000-0C00-000013000000}"/>
    <hyperlink ref="H28" r:id="rId21" xr:uid="{00000000-0004-0000-0C00-000014000000}"/>
    <hyperlink ref="H30" r:id="rId22" xr:uid="{00000000-0004-0000-0C00-000015000000}"/>
    <hyperlink ref="H33" r:id="rId23" xr:uid="{00000000-0004-0000-0C00-000016000000}"/>
    <hyperlink ref="H34" r:id="rId24" xr:uid="{00000000-0004-0000-0C00-000017000000}"/>
    <hyperlink ref="H35" r:id="rId25" xr:uid="{00000000-0004-0000-0C00-000018000000}"/>
    <hyperlink ref="H32" r:id="rId26" xr:uid="{00000000-0004-0000-0C00-000019000000}"/>
    <hyperlink ref="H39" r:id="rId27" xr:uid="{00000000-0004-0000-0C00-00001A000000}"/>
    <hyperlink ref="H40" r:id="rId28" xr:uid="{00000000-0004-0000-0C00-00001B000000}"/>
    <hyperlink ref="H42" r:id="rId29" xr:uid="{00000000-0004-0000-0C00-00001C000000}"/>
    <hyperlink ref="H41" r:id="rId30" xr:uid="{00000000-0004-0000-0C00-00001D000000}"/>
    <hyperlink ref="H36" r:id="rId31" xr:uid="{00000000-0004-0000-0C00-00001E000000}"/>
    <hyperlink ref="G38" r:id="rId32" xr:uid="{00000000-0004-0000-0C00-00001F000000}"/>
    <hyperlink ref="G31" r:id="rId33" xr:uid="{00000000-0004-0000-0C00-000020000000}"/>
    <hyperlink ref="H38" r:id="rId34" xr:uid="{00000000-0004-0000-0C00-000021000000}"/>
    <hyperlink ref="H31" r:id="rId35" xr:uid="{00000000-0004-0000-0C00-000022000000}"/>
    <hyperlink ref="H29" r:id="rId36" xr:uid="{00000000-0004-0000-0C00-000023000000}"/>
  </hyperlinks>
  <pageMargins left="0.25" right="0.25" top="0.75" bottom="0.75" header="0.3" footer="0.3"/>
  <pageSetup paperSize="8" fitToHeight="0" orientation="landscape" horizontalDpi="2400" verticalDpi="2400" r:id="rId37"/>
  <tableParts count="3">
    <tablePart r:id="rId38"/>
    <tablePart r:id="rId39"/>
    <tablePart r:id="rId40"/>
  </tablePart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T62"/>
  <sheetViews>
    <sheetView showGridLines="0" topLeftCell="A7" zoomScale="70" zoomScaleNormal="70" zoomScalePageLayoutView="125" workbookViewId="0">
      <selection activeCell="H29" sqref="H29"/>
    </sheetView>
  </sheetViews>
  <sheetFormatPr defaultColWidth="8.5" defaultRowHeight="15.75" x14ac:dyDescent="0.3"/>
  <cols>
    <col min="1" max="1" width="2.5" style="99" customWidth="1"/>
    <col min="2" max="5" width="0" style="99" hidden="1" customWidth="1"/>
    <col min="6" max="6" width="50.5" style="99" customWidth="1"/>
    <col min="7" max="7" width="16.5" style="99" customWidth="1"/>
    <col min="8" max="8" width="39.875" style="99" customWidth="1"/>
    <col min="9" max="9" width="16.5" style="99" customWidth="1"/>
    <col min="10" max="10" width="52.875" style="99" customWidth="1"/>
    <col min="11" max="11" width="15.5" style="99" bestFit="1" customWidth="1"/>
    <col min="12" max="12" width="2.5" style="99" customWidth="1"/>
    <col min="13" max="13" width="19.5" style="99" bestFit="1" customWidth="1"/>
    <col min="14" max="14" width="73.5" style="99" bestFit="1" customWidth="1"/>
    <col min="15" max="15" width="4" style="99" customWidth="1"/>
    <col min="16" max="17" width="8.5" style="99"/>
    <col min="18" max="18" width="21" style="99" bestFit="1" customWidth="1"/>
    <col min="19" max="19" width="8.5" style="99"/>
    <col min="20" max="20" width="21" style="99" bestFit="1" customWidth="1"/>
    <col min="21" max="16384" width="8.5" style="99"/>
  </cols>
  <sheetData>
    <row r="1" spans="6:14" s="4" customFormat="1" ht="15.75" hidden="1" customHeight="1" x14ac:dyDescent="0.25"/>
    <row r="2" spans="6:14" s="4" customFormat="1" hidden="1" x14ac:dyDescent="0.25"/>
    <row r="3" spans="6:14" s="4" customFormat="1" hidden="1" x14ac:dyDescent="0.25">
      <c r="N3" s="104" t="s">
        <v>553</v>
      </c>
    </row>
    <row r="4" spans="6:14" s="4" customFormat="1" hidden="1" x14ac:dyDescent="0.25">
      <c r="N4" s="104" t="str">
        <f>[1]Introduction!G4</f>
        <v>YYYY-MM-DD</v>
      </c>
    </row>
    <row r="5" spans="6:14" s="4" customFormat="1" hidden="1" x14ac:dyDescent="0.25"/>
    <row r="6" spans="6:14" s="4" customFormat="1" hidden="1" x14ac:dyDescent="0.25"/>
    <row r="7" spans="6:14" s="4" customFormat="1" x14ac:dyDescent="0.25"/>
    <row r="8" spans="6:14" s="4" customFormat="1" x14ac:dyDescent="0.25">
      <c r="F8" s="413" t="s">
        <v>554</v>
      </c>
      <c r="G8" s="413"/>
      <c r="H8" s="413"/>
      <c r="I8" s="413"/>
      <c r="J8" s="413"/>
      <c r="K8" s="413"/>
      <c r="L8" s="413"/>
      <c r="M8" s="413"/>
      <c r="N8" s="413"/>
    </row>
    <row r="9" spans="6:14" s="4" customFormat="1" ht="24" x14ac:dyDescent="0.25">
      <c r="F9" s="427" t="s">
        <v>34</v>
      </c>
      <c r="G9" s="427"/>
      <c r="H9" s="427"/>
      <c r="I9" s="427"/>
      <c r="J9" s="427"/>
      <c r="K9" s="427"/>
      <c r="L9" s="427"/>
      <c r="M9" s="427"/>
      <c r="N9" s="427"/>
    </row>
    <row r="10" spans="6:14" s="4" customFormat="1" x14ac:dyDescent="0.25">
      <c r="F10" s="428" t="s">
        <v>555</v>
      </c>
      <c r="G10" s="428"/>
      <c r="H10" s="428"/>
      <c r="I10" s="428"/>
      <c r="J10" s="428"/>
      <c r="K10" s="428"/>
      <c r="L10" s="428"/>
      <c r="M10" s="428"/>
      <c r="N10" s="428"/>
    </row>
    <row r="11" spans="6:14" s="4" customFormat="1" x14ac:dyDescent="0.25">
      <c r="F11" s="392" t="s">
        <v>556</v>
      </c>
      <c r="G11" s="392"/>
      <c r="H11" s="392"/>
      <c r="I11" s="392"/>
      <c r="J11" s="392"/>
      <c r="K11" s="392"/>
      <c r="L11" s="392"/>
      <c r="M11" s="392"/>
      <c r="N11" s="392"/>
    </row>
    <row r="12" spans="6:14" s="4" customFormat="1" x14ac:dyDescent="0.25">
      <c r="F12" s="392" t="s">
        <v>557</v>
      </c>
      <c r="G12" s="392"/>
      <c r="H12" s="392"/>
      <c r="I12" s="392"/>
      <c r="J12" s="392"/>
      <c r="K12" s="392"/>
      <c r="L12" s="392"/>
      <c r="M12" s="392"/>
      <c r="N12" s="392"/>
    </row>
    <row r="13" spans="6:14" s="4" customFormat="1" x14ac:dyDescent="0.25">
      <c r="F13" s="426" t="s">
        <v>558</v>
      </c>
      <c r="G13" s="426"/>
      <c r="H13" s="426"/>
      <c r="I13" s="426"/>
      <c r="J13" s="426"/>
      <c r="K13" s="426"/>
      <c r="L13" s="426"/>
      <c r="M13" s="426"/>
      <c r="N13" s="426"/>
    </row>
    <row r="14" spans="6:14" s="4" customFormat="1" x14ac:dyDescent="0.25">
      <c r="F14" s="429" t="s">
        <v>559</v>
      </c>
      <c r="G14" s="429"/>
      <c r="H14" s="429"/>
      <c r="I14" s="429"/>
      <c r="J14" s="429"/>
      <c r="K14" s="429"/>
      <c r="L14" s="429"/>
      <c r="M14" s="429"/>
      <c r="N14" s="429"/>
    </row>
    <row r="15" spans="6:14" s="4" customFormat="1" x14ac:dyDescent="0.25">
      <c r="F15" s="430" t="s">
        <v>560</v>
      </c>
      <c r="G15" s="430"/>
      <c r="H15" s="430"/>
      <c r="I15" s="430"/>
      <c r="J15" s="430"/>
      <c r="K15" s="430"/>
      <c r="L15" s="430"/>
      <c r="M15" s="430"/>
      <c r="N15" s="430"/>
    </row>
    <row r="16" spans="6:14" s="4" customFormat="1" x14ac:dyDescent="0.3">
      <c r="F16" s="431" t="s">
        <v>38</v>
      </c>
      <c r="G16" s="432"/>
      <c r="H16" s="432"/>
      <c r="I16" s="432"/>
      <c r="J16" s="432"/>
      <c r="K16" s="432"/>
      <c r="L16" s="432"/>
      <c r="M16" s="432"/>
      <c r="N16" s="432"/>
    </row>
    <row r="17" spans="2:20" s="4" customFormat="1" x14ac:dyDescent="0.25"/>
    <row r="18" spans="2:20" s="4" customFormat="1" ht="24" x14ac:dyDescent="0.25">
      <c r="F18" s="415" t="s">
        <v>561</v>
      </c>
      <c r="G18" s="415"/>
      <c r="H18" s="415"/>
      <c r="I18" s="415"/>
      <c r="J18" s="415"/>
      <c r="K18" s="415"/>
      <c r="M18" s="433" t="s">
        <v>562</v>
      </c>
      <c r="N18" s="433"/>
    </row>
    <row r="19" spans="2:20" s="4" customFormat="1" ht="15.75" customHeight="1" x14ac:dyDescent="0.25">
      <c r="M19" s="434" t="s">
        <v>563</v>
      </c>
      <c r="N19" s="434"/>
    </row>
    <row r="20" spans="2:20" x14ac:dyDescent="0.3">
      <c r="F20" s="435" t="s">
        <v>564</v>
      </c>
      <c r="G20" s="435"/>
      <c r="H20" s="435"/>
      <c r="I20" s="435"/>
      <c r="J20" s="435"/>
      <c r="K20" s="436"/>
      <c r="M20" s="4"/>
      <c r="N20" s="4"/>
    </row>
    <row r="21" spans="2:20" ht="24" x14ac:dyDescent="0.3">
      <c r="B21" s="105" t="s">
        <v>565</v>
      </c>
      <c r="C21" s="105" t="s">
        <v>566</v>
      </c>
      <c r="D21" s="105" t="s">
        <v>567</v>
      </c>
      <c r="E21" s="105" t="s">
        <v>568</v>
      </c>
      <c r="F21" s="99" t="s">
        <v>569</v>
      </c>
      <c r="G21" s="99" t="s">
        <v>456</v>
      </c>
      <c r="H21" s="99" t="s">
        <v>570</v>
      </c>
      <c r="I21" s="99" t="s">
        <v>571</v>
      </c>
      <c r="J21" s="99" t="s">
        <v>572</v>
      </c>
      <c r="K21" s="4" t="s">
        <v>537</v>
      </c>
      <c r="M21" s="427" t="s">
        <v>573</v>
      </c>
      <c r="N21" s="427"/>
    </row>
    <row r="22" spans="2:20" ht="15.75" customHeight="1" x14ac:dyDescent="0.3">
      <c r="B22" s="105" t="str">
        <f>IFERROR(VLOOKUP(Government_revenues_table[[#This Row],[GFS Classification]],[1]!Table6_GFS_codes_classification[#Data],COLUMNS($F:F)+3,FALSE),"Do not enter data")</f>
        <v>Do not enter data</v>
      </c>
      <c r="C22" s="105" t="str">
        <f>IFERROR(VLOOKUP(Government_revenues_table[[#This Row],[GFS Classification]],[1]!Table6_GFS_codes_classification[#Data],COLUMNS($F:G)+3,FALSE),"Do not enter data")</f>
        <v>Do not enter data</v>
      </c>
      <c r="D22" s="105" t="str">
        <f>IFERROR(VLOOKUP(Government_revenues_table[[#This Row],[GFS Classification]],[1]!Table6_GFS_codes_classification[#Data],COLUMNS($F:H)+3,FALSE),"Do not enter data")</f>
        <v>Do not enter data</v>
      </c>
      <c r="E22" s="105" t="str">
        <f>IFERROR(VLOOKUP(Government_revenues_table[[#This Row],[GFS Classification]],[1]!Table6_GFS_codes_classification[#Data],COLUMNS($F:I)+3,FALSE),"Do not enter data")</f>
        <v>Do not enter data</v>
      </c>
      <c r="F22" s="334" t="s">
        <v>574</v>
      </c>
      <c r="G22" s="4" t="s">
        <v>186</v>
      </c>
      <c r="H22" s="334" t="s">
        <v>575</v>
      </c>
      <c r="I22" s="334" t="s">
        <v>446</v>
      </c>
      <c r="J22" s="336">
        <v>41907255.969999999</v>
      </c>
      <c r="K22" s="99" t="s">
        <v>92</v>
      </c>
      <c r="M22" s="437" t="s">
        <v>576</v>
      </c>
      <c r="N22" s="437"/>
    </row>
    <row r="23" spans="2:20" ht="15.75" customHeight="1" x14ac:dyDescent="0.3">
      <c r="B23" s="105" t="str">
        <f>IFERROR(VLOOKUP(Government_revenues_table[[#This Row],[GFS Classification]],[1]!Table6_GFS_codes_classification[#Data],COLUMNS($F:F)+3,FALSE),"Do not enter data")</f>
        <v>Do not enter data</v>
      </c>
      <c r="C23" s="105" t="str">
        <f>IFERROR(VLOOKUP(Government_revenues_table[[#This Row],[GFS Classification]],[1]!Table6_GFS_codes_classification[#Data],COLUMNS($F:G)+3,FALSE),"Do not enter data")</f>
        <v>Do not enter data</v>
      </c>
      <c r="D23" s="105" t="str">
        <f>IFERROR(VLOOKUP(Government_revenues_table[[#This Row],[GFS Classification]],[1]!Table6_GFS_codes_classification[#Data],COLUMNS($F:H)+3,FALSE),"Do not enter data")</f>
        <v>Do not enter data</v>
      </c>
      <c r="E23" s="105" t="str">
        <f>IFERROR(VLOOKUP(Government_revenues_table[[#This Row],[GFS Classification]],[1]!Table6_GFS_codes_classification[#Data],COLUMNS($F:I)+3,FALSE),"Do not enter data")</f>
        <v>Do not enter data</v>
      </c>
      <c r="F23" s="334" t="s">
        <v>577</v>
      </c>
      <c r="G23" s="4" t="s">
        <v>578</v>
      </c>
      <c r="H23" s="334" t="s">
        <v>579</v>
      </c>
      <c r="I23" s="334" t="s">
        <v>580</v>
      </c>
      <c r="J23" s="336">
        <v>99297607.939999998</v>
      </c>
      <c r="K23" s="99" t="s">
        <v>92</v>
      </c>
      <c r="M23" s="437"/>
      <c r="N23" s="437"/>
    </row>
    <row r="24" spans="2:20" ht="15.75" customHeight="1" x14ac:dyDescent="0.3">
      <c r="B24" s="105" t="str">
        <f>IFERROR(VLOOKUP(Government_revenues_table[[#This Row],[GFS Classification]],[1]!Table6_GFS_codes_classification[#Data],COLUMNS($F:F)+3,FALSE),"Do not enter data")</f>
        <v>Do not enter data</v>
      </c>
      <c r="C24" s="105" t="str">
        <f>IFERROR(VLOOKUP(Government_revenues_table[[#This Row],[GFS Classification]],[1]!Table6_GFS_codes_classification[#Data],COLUMNS($F:G)+3,FALSE),"Do not enter data")</f>
        <v>Do not enter data</v>
      </c>
      <c r="D24" s="105" t="str">
        <f>IFERROR(VLOOKUP(Government_revenues_table[[#This Row],[GFS Classification]],[1]!Table6_GFS_codes_classification[#Data],COLUMNS($F:H)+3,FALSE),"Do not enter data")</f>
        <v>Do not enter data</v>
      </c>
      <c r="E24" s="105" t="str">
        <f>IFERROR(VLOOKUP(Government_revenues_table[[#This Row],[GFS Classification]],[1]!Table6_GFS_codes_classification[#Data],COLUMNS($F:I)+3,FALSE),"Do not enter data")</f>
        <v>Do not enter data</v>
      </c>
      <c r="F24" s="334" t="s">
        <v>581</v>
      </c>
      <c r="G24" s="4" t="s">
        <v>186</v>
      </c>
      <c r="H24" s="334" t="s">
        <v>582</v>
      </c>
      <c r="I24" s="334" t="s">
        <v>583</v>
      </c>
      <c r="J24" s="336">
        <v>28754271.260000002</v>
      </c>
      <c r="K24" s="99" t="s">
        <v>92</v>
      </c>
      <c r="M24" s="437"/>
      <c r="N24" s="437"/>
    </row>
    <row r="25" spans="2:20" ht="15.75" customHeight="1" x14ac:dyDescent="0.3">
      <c r="B25" s="105" t="str">
        <f>IFERROR(VLOOKUP(Government_revenues_table[[#This Row],[GFS Classification]],[1]!Table6_GFS_codes_classification[#Data],COLUMNS($F:F)+3,FALSE),"Do not enter data")</f>
        <v>Do not enter data</v>
      </c>
      <c r="C25" s="105" t="str">
        <f>IFERROR(VLOOKUP(Government_revenues_table[[#This Row],[GFS Classification]],[1]!Table6_GFS_codes_classification[#Data],COLUMNS($F:G)+3,FALSE),"Do not enter data")</f>
        <v>Do not enter data</v>
      </c>
      <c r="D25" s="105" t="str">
        <f>IFERROR(VLOOKUP(Government_revenues_table[[#This Row],[GFS Classification]],[1]!Table6_GFS_codes_classification[#Data],COLUMNS($F:H)+3,FALSE),"Do not enter data")</f>
        <v>Do not enter data</v>
      </c>
      <c r="E25" s="105" t="str">
        <f>IFERROR(VLOOKUP(Government_revenues_table[[#This Row],[GFS Classification]],[1]!Table6_GFS_codes_classification[#Data],COLUMNS($F:I)+3,FALSE),"Do not enter data")</f>
        <v>Do not enter data</v>
      </c>
      <c r="F25" s="334" t="s">
        <v>584</v>
      </c>
      <c r="G25" s="4" t="s">
        <v>186</v>
      </c>
      <c r="H25" s="334" t="s">
        <v>585</v>
      </c>
      <c r="I25" s="334" t="s">
        <v>446</v>
      </c>
      <c r="J25" s="336">
        <v>3447542.2</v>
      </c>
      <c r="K25" s="99" t="s">
        <v>92</v>
      </c>
      <c r="M25" s="437"/>
      <c r="N25" s="437"/>
    </row>
    <row r="26" spans="2:20" ht="15.75" customHeight="1" x14ac:dyDescent="0.3">
      <c r="B26" s="105" t="str">
        <f>IFERROR(VLOOKUP(Government_revenues_table[[#This Row],[GFS Classification]],[1]!Table6_GFS_codes_classification[#Data],COLUMNS($F:F)+3,FALSE),"Do not enter data")</f>
        <v>Do not enter data</v>
      </c>
      <c r="C26" s="105" t="str">
        <f>IFERROR(VLOOKUP(Government_revenues_table[[#This Row],[GFS Classification]],[1]!Table6_GFS_codes_classification[#Data],COLUMNS($F:G)+3,FALSE),"Do not enter data")</f>
        <v>Do not enter data</v>
      </c>
      <c r="D26" s="105" t="str">
        <f>IFERROR(VLOOKUP(Government_revenues_table[[#This Row],[GFS Classification]],[1]!Table6_GFS_codes_classification[#Data],COLUMNS($F:H)+3,FALSE),"Do not enter data")</f>
        <v>Do not enter data</v>
      </c>
      <c r="E26" s="105" t="str">
        <f>IFERROR(VLOOKUP(Government_revenues_table[[#This Row],[GFS Classification]],[1]!Table6_GFS_codes_classification[#Data],COLUMNS($F:I)+3,FALSE),"Do not enter data")</f>
        <v>Do not enter data</v>
      </c>
      <c r="F26" s="334" t="s">
        <v>586</v>
      </c>
      <c r="G26" s="4" t="s">
        <v>186</v>
      </c>
      <c r="H26" s="335" t="s">
        <v>587</v>
      </c>
      <c r="I26" s="334" t="s">
        <v>447</v>
      </c>
      <c r="J26" s="336">
        <v>23230056.760000002</v>
      </c>
      <c r="K26" s="99" t="s">
        <v>92</v>
      </c>
      <c r="M26" s="437"/>
      <c r="N26" s="437"/>
    </row>
    <row r="27" spans="2:20" x14ac:dyDescent="0.3">
      <c r="B27" s="105" t="str">
        <f>IFERROR(VLOOKUP(Government_revenues_table[[#This Row],[GFS Classification]],[1]!Table6_GFS_codes_classification[#Data],COLUMNS($F:F)+3,FALSE),"Do not enter data")</f>
        <v>Do not enter data</v>
      </c>
      <c r="C27" s="105" t="str">
        <f>IFERROR(VLOOKUP(Government_revenues_table[[#This Row],[GFS Classification]],[1]!Table6_GFS_codes_classification[#Data],COLUMNS($F:G)+3,FALSE),"Do not enter data")</f>
        <v>Do not enter data</v>
      </c>
      <c r="D27" s="105" t="str">
        <f>IFERROR(VLOOKUP(Government_revenues_table[[#This Row],[GFS Classification]],[1]!Table6_GFS_codes_classification[#Data],COLUMNS($F:H)+3,FALSE),"Do not enter data")</f>
        <v>Do not enter data</v>
      </c>
      <c r="E27" s="105" t="str">
        <f>IFERROR(VLOOKUP(Government_revenues_table[[#This Row],[GFS Classification]],[1]!Table6_GFS_codes_classification[#Data],COLUMNS($F:I)+3,FALSE),"Do not enter data")</f>
        <v>Do not enter data</v>
      </c>
      <c r="F27" s="110" t="s">
        <v>524</v>
      </c>
      <c r="J27" s="107" t="s">
        <v>588</v>
      </c>
      <c r="K27" s="99" t="s">
        <v>589</v>
      </c>
    </row>
    <row r="28" spans="2:20" ht="16.5" thickBot="1" x14ac:dyDescent="0.35"/>
    <row r="29" spans="2:20" ht="17.25" thickBot="1" x14ac:dyDescent="0.35">
      <c r="I29" s="111" t="s">
        <v>590</v>
      </c>
      <c r="J29" s="340">
        <v>196636734.13</v>
      </c>
      <c r="T29" s="109"/>
    </row>
    <row r="30" spans="2:20" ht="21" customHeight="1" thickBot="1" x14ac:dyDescent="0.35">
      <c r="I30" s="112"/>
      <c r="J30" s="108"/>
    </row>
    <row r="31" spans="2:20" ht="17.25" thickBot="1" x14ac:dyDescent="0.35">
      <c r="I31" s="111" t="str">
        <f>"Total in "&amp;'[1]Part 1 - About'!E44</f>
        <v>Total in XXX</v>
      </c>
      <c r="J31" s="340"/>
    </row>
    <row r="35" spans="6:11" ht="24" x14ac:dyDescent="0.3">
      <c r="F35" s="264" t="s">
        <v>591</v>
      </c>
      <c r="G35" s="264"/>
      <c r="H35" s="113"/>
      <c r="I35" s="113"/>
      <c r="J35" s="113"/>
      <c r="K35" s="113"/>
    </row>
    <row r="36" spans="6:11" x14ac:dyDescent="0.3">
      <c r="F36" s="266" t="s">
        <v>592</v>
      </c>
      <c r="G36" s="114"/>
      <c r="H36" s="114"/>
      <c r="I36" s="114"/>
      <c r="J36" s="115"/>
      <c r="K36" s="114"/>
    </row>
    <row r="37" spans="6:11" x14ac:dyDescent="0.3">
      <c r="F37" s="266"/>
      <c r="G37" s="114"/>
      <c r="H37" s="114"/>
      <c r="I37" s="114"/>
      <c r="J37" s="115"/>
      <c r="K37" s="114"/>
    </row>
    <row r="38" spans="6:11" x14ac:dyDescent="0.3">
      <c r="F38" s="266"/>
      <c r="G38" s="114"/>
      <c r="H38" s="114"/>
      <c r="I38" s="114"/>
      <c r="J38" s="115"/>
      <c r="K38" s="114"/>
    </row>
    <row r="39" spans="6:11" x14ac:dyDescent="0.3">
      <c r="F39" s="266" t="s">
        <v>593</v>
      </c>
      <c r="G39" s="114" t="s">
        <v>594</v>
      </c>
      <c r="H39" s="114"/>
      <c r="I39" s="114"/>
      <c r="J39" s="115"/>
      <c r="K39" s="114"/>
    </row>
    <row r="40" spans="6:11" x14ac:dyDescent="0.3">
      <c r="F40" s="266" t="s">
        <v>595</v>
      </c>
      <c r="G40" s="114" t="s">
        <v>596</v>
      </c>
      <c r="H40" s="114"/>
      <c r="I40" s="114"/>
      <c r="J40" s="115"/>
      <c r="K40" s="114"/>
    </row>
    <row r="41" spans="6:11" x14ac:dyDescent="0.3">
      <c r="F41" s="266"/>
      <c r="G41" s="116" t="s">
        <v>456</v>
      </c>
      <c r="H41" s="116" t="s">
        <v>570</v>
      </c>
      <c r="I41" s="116" t="s">
        <v>571</v>
      </c>
      <c r="J41" s="117" t="s">
        <v>572</v>
      </c>
      <c r="K41" s="116" t="s">
        <v>537</v>
      </c>
    </row>
    <row r="42" spans="6:11" x14ac:dyDescent="0.3">
      <c r="F42" s="266"/>
      <c r="G42" s="118" t="s">
        <v>81</v>
      </c>
      <c r="H42" s="118" t="s">
        <v>597</v>
      </c>
      <c r="I42" s="118" t="s">
        <v>598</v>
      </c>
      <c r="J42" s="119"/>
      <c r="K42" s="120" t="s">
        <v>599</v>
      </c>
    </row>
    <row r="43" spans="6:11" x14ac:dyDescent="0.3">
      <c r="F43" s="266"/>
      <c r="G43" s="114" t="s">
        <v>578</v>
      </c>
      <c r="H43" s="114" t="s">
        <v>600</v>
      </c>
      <c r="I43" s="114" t="s">
        <v>598</v>
      </c>
      <c r="J43" s="115"/>
      <c r="K43" s="114" t="s">
        <v>599</v>
      </c>
    </row>
    <row r="44" spans="6:11" ht="16.5" thickBot="1" x14ac:dyDescent="0.35">
      <c r="F44" s="266"/>
      <c r="G44" s="121" t="s">
        <v>601</v>
      </c>
      <c r="H44" s="121"/>
      <c r="I44" s="121"/>
      <c r="J44" s="122">
        <f>SUM(J42:J43)</f>
        <v>0</v>
      </c>
      <c r="K44" s="121" t="s">
        <v>599</v>
      </c>
    </row>
    <row r="45" spans="6:11" ht="111.75" customHeight="1" thickTop="1" x14ac:dyDescent="0.3">
      <c r="F45" s="266" t="s">
        <v>602</v>
      </c>
      <c r="G45" s="438" t="s">
        <v>603</v>
      </c>
      <c r="H45" s="438"/>
      <c r="I45" s="438"/>
      <c r="J45" s="438"/>
      <c r="K45" s="114"/>
    </row>
    <row r="46" spans="6:11" ht="173.25" customHeight="1" x14ac:dyDescent="0.3">
      <c r="F46" s="266" t="s">
        <v>604</v>
      </c>
      <c r="G46" s="439" t="s">
        <v>605</v>
      </c>
      <c r="H46" s="439"/>
      <c r="I46" s="439"/>
      <c r="J46" s="439"/>
      <c r="K46" s="114"/>
    </row>
    <row r="47" spans="6:11" x14ac:dyDescent="0.3">
      <c r="F47" s="266" t="s">
        <v>606</v>
      </c>
      <c r="G47" s="114" t="s">
        <v>607</v>
      </c>
      <c r="H47" s="114"/>
      <c r="I47" s="114"/>
      <c r="J47" s="115"/>
      <c r="K47" s="114"/>
    </row>
    <row r="48" spans="6:11" x14ac:dyDescent="0.3">
      <c r="F48" s="266"/>
      <c r="G48" s="114"/>
      <c r="H48" s="114"/>
      <c r="I48" s="114"/>
      <c r="J48" s="115"/>
      <c r="K48" s="114"/>
    </row>
    <row r="49" spans="6:14" x14ac:dyDescent="0.3">
      <c r="F49" s="266"/>
      <c r="G49" s="114"/>
      <c r="H49" s="114"/>
      <c r="I49" s="114"/>
      <c r="J49" s="115"/>
      <c r="K49" s="114"/>
    </row>
    <row r="50" spans="6:14" ht="18.75" customHeight="1" x14ac:dyDescent="0.3">
      <c r="F50" s="266"/>
      <c r="G50" s="114"/>
      <c r="H50" s="114"/>
      <c r="I50" s="114"/>
      <c r="J50" s="115"/>
      <c r="K50" s="114"/>
    </row>
    <row r="51" spans="6:14" ht="15.75" customHeight="1" x14ac:dyDescent="0.3">
      <c r="F51" s="266"/>
      <c r="G51" s="114"/>
      <c r="H51" s="114"/>
      <c r="I51" s="114"/>
      <c r="J51" s="115"/>
      <c r="K51" s="114"/>
    </row>
    <row r="52" spans="6:14" x14ac:dyDescent="0.3">
      <c r="F52" s="266"/>
      <c r="G52" s="114"/>
      <c r="H52" s="114"/>
      <c r="I52" s="114"/>
      <c r="J52" s="115"/>
      <c r="K52" s="114"/>
    </row>
    <row r="53" spans="6:14" x14ac:dyDescent="0.3">
      <c r="F53" s="266"/>
      <c r="G53" s="114"/>
      <c r="H53" s="114"/>
      <c r="I53" s="114"/>
      <c r="J53" s="115"/>
      <c r="K53" s="114"/>
    </row>
    <row r="54" spans="6:14" x14ac:dyDescent="0.3">
      <c r="F54" s="262"/>
      <c r="G54" s="262"/>
      <c r="H54" s="262"/>
      <c r="I54" s="262"/>
      <c r="J54" s="262"/>
      <c r="K54" s="262"/>
    </row>
    <row r="55" spans="6:14" ht="15.75" customHeight="1" thickBot="1" x14ac:dyDescent="0.35">
      <c r="F55" s="440"/>
      <c r="G55" s="440"/>
      <c r="H55" s="440"/>
      <c r="I55" s="440"/>
      <c r="J55" s="440"/>
      <c r="K55" s="440"/>
      <c r="L55" s="440"/>
      <c r="M55" s="440"/>
      <c r="N55" s="440"/>
    </row>
    <row r="56" spans="6:14" x14ac:dyDescent="0.3">
      <c r="F56" s="441"/>
      <c r="G56" s="441"/>
      <c r="H56" s="441"/>
      <c r="I56" s="441"/>
      <c r="J56" s="441"/>
      <c r="K56" s="441"/>
      <c r="L56" s="441"/>
      <c r="M56" s="441"/>
      <c r="N56" s="441"/>
    </row>
    <row r="57" spans="6:14" ht="16.5" thickBot="1" x14ac:dyDescent="0.35">
      <c r="F57" s="422"/>
      <c r="G57" s="423"/>
      <c r="H57" s="423"/>
      <c r="I57" s="423"/>
      <c r="J57" s="423"/>
      <c r="K57" s="423"/>
      <c r="L57" s="423"/>
      <c r="M57" s="423"/>
      <c r="N57" s="423"/>
    </row>
    <row r="58" spans="6:14" x14ac:dyDescent="0.3">
      <c r="F58" s="424"/>
      <c r="G58" s="425"/>
      <c r="H58" s="425"/>
      <c r="I58" s="425"/>
      <c r="J58" s="425"/>
      <c r="K58" s="425"/>
      <c r="L58" s="425"/>
      <c r="M58" s="425"/>
      <c r="N58" s="425"/>
    </row>
    <row r="59" spans="6:14" ht="16.5" thickBot="1" x14ac:dyDescent="0.35">
      <c r="F59" s="442"/>
      <c r="G59" s="442"/>
      <c r="H59" s="442"/>
      <c r="I59" s="442"/>
      <c r="J59" s="442"/>
      <c r="K59" s="442"/>
      <c r="L59" s="442"/>
      <c r="M59" s="442"/>
      <c r="N59" s="442"/>
    </row>
    <row r="60" spans="6:14" x14ac:dyDescent="0.3">
      <c r="F60" s="402" t="s">
        <v>29</v>
      </c>
      <c r="G60" s="402"/>
      <c r="H60" s="402"/>
      <c r="I60" s="402"/>
      <c r="J60" s="402"/>
      <c r="K60" s="402"/>
      <c r="L60" s="402"/>
      <c r="M60" s="402"/>
      <c r="N60" s="402"/>
    </row>
    <row r="61" spans="6:14" ht="15.75" customHeight="1" x14ac:dyDescent="0.3">
      <c r="F61" s="385" t="s">
        <v>30</v>
      </c>
      <c r="G61" s="385"/>
      <c r="H61" s="385"/>
      <c r="I61" s="385"/>
      <c r="J61" s="385"/>
      <c r="K61" s="385"/>
      <c r="L61" s="385"/>
      <c r="M61" s="385"/>
      <c r="N61" s="385"/>
    </row>
    <row r="62" spans="6:14" x14ac:dyDescent="0.3">
      <c r="F62" s="402" t="s">
        <v>552</v>
      </c>
      <c r="G62" s="402"/>
      <c r="H62" s="402"/>
      <c r="I62" s="402"/>
      <c r="J62" s="402"/>
      <c r="K62" s="402"/>
      <c r="L62" s="402"/>
      <c r="M62" s="402"/>
      <c r="N62" s="402"/>
    </row>
  </sheetData>
  <sheetProtection insertRows="0"/>
  <protectedRanges>
    <protectedRange algorithmName="SHA-512" hashValue="19r0bVvPR7yZA0UiYij7Tv1CBk3noIABvFePbLhCJ4nk3L6A+Fy+RdPPS3STf+a52x4pG2PQK4FAkXK9epnlIA==" saltValue="gQC4yrLvnbJqxYZ0KSEoZA==" spinCount="100000" sqref="F27:G27 K42 K29 I27:K27 K22:K26" name="Government revenues"/>
    <protectedRange algorithmName="SHA-512" hashValue="19r0bVvPR7yZA0UiYij7Tv1CBk3noIABvFePbLhCJ4nk3L6A+Fy+RdPPS3STf+a52x4pG2PQK4FAkXK9epnlIA==" saltValue="gQC4yrLvnbJqxYZ0KSEoZA==" spinCount="100000" sqref="F22:F26" name="Government revenues_2"/>
    <protectedRange algorithmName="SHA-512" hashValue="19r0bVvPR7yZA0UiYij7Tv1CBk3noIABvFePbLhCJ4nk3L6A+Fy+RdPPS3STf+a52x4pG2PQK4FAkXK9epnlIA==" saltValue="gQC4yrLvnbJqxYZ0KSEoZA==" spinCount="100000" sqref="G22:G26" name="Government revenues_3"/>
    <protectedRange algorithmName="SHA-512" hashValue="19r0bVvPR7yZA0UiYij7Tv1CBk3noIABvFePbLhCJ4nk3L6A+Fy+RdPPS3STf+a52x4pG2PQK4FAkXK9epnlIA==" saltValue="gQC4yrLvnbJqxYZ0KSEoZA==" spinCount="100000" sqref="I22:I26" name="Government revenues_4"/>
    <protectedRange algorithmName="SHA-512" hashValue="19r0bVvPR7yZA0UiYij7Tv1CBk3noIABvFePbLhCJ4nk3L6A+Fy+RdPPS3STf+a52x4pG2PQK4FAkXK9epnlIA==" saltValue="gQC4yrLvnbJqxYZ0KSEoZA==" spinCount="100000" sqref="J22:J26" name="Government revenues_5"/>
  </protectedRanges>
  <mergeCells count="25">
    <mergeCell ref="F62:N62"/>
    <mergeCell ref="F55:N55"/>
    <mergeCell ref="F56:N56"/>
    <mergeCell ref="F57:N57"/>
    <mergeCell ref="F58:N58"/>
    <mergeCell ref="F59:N59"/>
    <mergeCell ref="F60:N60"/>
    <mergeCell ref="M19:N19"/>
    <mergeCell ref="F20:K20"/>
    <mergeCell ref="M21:N21"/>
    <mergeCell ref="M22:N26"/>
    <mergeCell ref="F61:N61"/>
    <mergeCell ref="G45:J45"/>
    <mergeCell ref="G46:J46"/>
    <mergeCell ref="F14:N14"/>
    <mergeCell ref="F15:N15"/>
    <mergeCell ref="F16:N16"/>
    <mergeCell ref="F18:K18"/>
    <mergeCell ref="M18:N18"/>
    <mergeCell ref="F13:N13"/>
    <mergeCell ref="F8:N8"/>
    <mergeCell ref="F9:N9"/>
    <mergeCell ref="F10:N10"/>
    <mergeCell ref="F11:N11"/>
    <mergeCell ref="F12:N12"/>
  </mergeCells>
  <dataValidations count="5">
    <dataValidation type="list" allowBlank="1" showInputMessage="1" showErrorMessage="1" sqref="F22:F26" xr:uid="{00000000-0002-0000-0D00-000000000000}">
      <formula1>GFS_list</formula1>
    </dataValidation>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H22:H26" xr:uid="{00000000-0002-0000-0D00-000001000000}"/>
    <dataValidation type="list" allowBlank="1" showInputMessage="1" showErrorMessage="1" promptTitle="Receiving government agency" prompt="Input the name of the government recipient here._x000a__x000a_Please refrain from using acronyms, and input complete name" sqref="I22:I23 I25:I26" xr:uid="{00000000-0002-0000-0D00-000002000000}">
      <formula1>Government_entities_list</formula1>
    </dataValidation>
    <dataValidation type="decimal" operator="notBetween" allowBlank="1" showInputMessage="1" showErrorMessage="1" errorTitle="Number" error="Please only input numbers in this cell" promptTitle="Revenue value" prompt="Please input the total figure of the revenue stream as disclosed by government, including not reconciled." sqref="J22:J26" xr:uid="{00000000-0002-0000-0D00-000003000000}">
      <formula1>0.1</formula1>
      <formula2>0.2</formula2>
    </dataValidation>
    <dataValidation type="whole" allowBlank="1" showInputMessage="1" showErrorMessage="1" sqref="J31" xr:uid="{00000000-0002-0000-0D00-000004000000}">
      <formula1>1</formula1>
      <formula2>2</formula2>
    </dataValidation>
  </dataValidations>
  <hyperlinks>
    <hyperlink ref="M19" r:id="rId1" location="r5-1" display="EITI Requirement 5.1" xr:uid="{00000000-0004-0000-0D00-000000000000}"/>
    <hyperlink ref="F20" r:id="rId2" location="r4-1" display="EITI Requirement 4.1" xr:uid="{00000000-0004-0000-0D00-000001000000}"/>
  </hyperlinks>
  <pageMargins left="0.7" right="0.7" top="0.75" bottom="0.75" header="0.3" footer="0.3"/>
  <pageSetup paperSize="9" orientation="portrait" r:id="rId3"/>
  <colBreaks count="1" manualBreakCount="1">
    <brk id="12" max="1048575" man="1"/>
  </colBreaks>
  <drawing r:id="rId4"/>
  <tableParts count="1">
    <tablePart r:id="rId5"/>
  </tablePart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B2:O80"/>
  <sheetViews>
    <sheetView showGridLines="0" zoomScaleNormal="100" zoomScalePageLayoutView="125" workbookViewId="0">
      <selection activeCell="C31" sqref="C31"/>
    </sheetView>
  </sheetViews>
  <sheetFormatPr defaultColWidth="9" defaultRowHeight="14.25" x14ac:dyDescent="0.25"/>
  <cols>
    <col min="1" max="1" width="3.875" style="112" customWidth="1"/>
    <col min="2" max="2" width="0" style="112" hidden="1" customWidth="1"/>
    <col min="3" max="3" width="18.5" style="112" customWidth="1"/>
    <col min="4" max="4" width="49" style="112" customWidth="1"/>
    <col min="5" max="5" width="30.5" style="112" bestFit="1" customWidth="1"/>
    <col min="6" max="6" width="31.5" style="112" bestFit="1" customWidth="1"/>
    <col min="7" max="7" width="34.375" style="112" bestFit="1" customWidth="1"/>
    <col min="8" max="8" width="22.875" style="112" bestFit="1" customWidth="1"/>
    <col min="9" max="9" width="27" style="112" bestFit="1" customWidth="1"/>
    <col min="10" max="10" width="22.5" style="112" customWidth="1"/>
    <col min="11" max="11" width="37.375" style="112" bestFit="1" customWidth="1"/>
    <col min="12" max="12" width="38.5" style="112" bestFit="1" customWidth="1"/>
    <col min="13" max="13" width="26" style="112" bestFit="1" customWidth="1"/>
    <col min="14" max="14" width="16.5" style="112" bestFit="1" customWidth="1"/>
    <col min="15" max="15" width="33.5" style="112" customWidth="1"/>
    <col min="16" max="16" width="4" style="112" customWidth="1"/>
    <col min="17" max="17" width="9" style="112"/>
    <col min="18" max="34" width="15.875" style="112" customWidth="1"/>
    <col min="35" max="16384" width="9" style="112"/>
  </cols>
  <sheetData>
    <row r="2" spans="2:15" s="99" customFormat="1" ht="15.75" x14ac:dyDescent="0.3">
      <c r="C2" s="413" t="s">
        <v>608</v>
      </c>
      <c r="D2" s="413"/>
      <c r="E2" s="413"/>
      <c r="F2" s="413"/>
      <c r="G2" s="413"/>
      <c r="H2" s="413"/>
      <c r="I2" s="413"/>
      <c r="J2" s="413"/>
      <c r="K2" s="413"/>
      <c r="L2" s="413"/>
      <c r="M2" s="413"/>
      <c r="N2" s="413"/>
      <c r="O2" s="257"/>
    </row>
    <row r="3" spans="2:15" ht="21" customHeight="1" x14ac:dyDescent="0.25">
      <c r="C3" s="448" t="s">
        <v>609</v>
      </c>
      <c r="D3" s="448"/>
      <c r="E3" s="448"/>
      <c r="F3" s="448"/>
      <c r="G3" s="448"/>
      <c r="H3" s="448"/>
      <c r="I3" s="448"/>
      <c r="J3" s="448"/>
      <c r="K3" s="448"/>
      <c r="L3" s="448"/>
      <c r="M3" s="448"/>
      <c r="N3" s="448"/>
      <c r="O3" s="267"/>
    </row>
    <row r="4" spans="2:15" s="99" customFormat="1" ht="15.75" customHeight="1" x14ac:dyDescent="0.3">
      <c r="C4" s="443" t="s">
        <v>610</v>
      </c>
      <c r="D4" s="443"/>
      <c r="E4" s="443"/>
      <c r="F4" s="443"/>
      <c r="G4" s="443"/>
      <c r="H4" s="443"/>
      <c r="I4" s="443"/>
      <c r="J4" s="443"/>
      <c r="K4" s="443"/>
      <c r="L4" s="443"/>
      <c r="M4" s="443"/>
      <c r="N4" s="443"/>
      <c r="O4" s="268"/>
    </row>
    <row r="5" spans="2:15" s="99" customFormat="1" ht="15.75" customHeight="1" x14ac:dyDescent="0.3">
      <c r="C5" s="443" t="s">
        <v>611</v>
      </c>
      <c r="D5" s="443"/>
      <c r="E5" s="443"/>
      <c r="F5" s="443"/>
      <c r="G5" s="443"/>
      <c r="H5" s="443"/>
      <c r="I5" s="443"/>
      <c r="J5" s="443"/>
      <c r="K5" s="443"/>
      <c r="L5" s="443"/>
      <c r="M5" s="443"/>
      <c r="N5" s="443"/>
      <c r="O5" s="268"/>
    </row>
    <row r="6" spans="2:15" s="99" customFormat="1" ht="15.75" customHeight="1" x14ac:dyDescent="0.3">
      <c r="C6" s="443" t="s">
        <v>612</v>
      </c>
      <c r="D6" s="443"/>
      <c r="E6" s="443"/>
      <c r="F6" s="443"/>
      <c r="G6" s="443"/>
      <c r="H6" s="443"/>
      <c r="I6" s="443"/>
      <c r="J6" s="443"/>
      <c r="K6" s="443"/>
      <c r="L6" s="443"/>
      <c r="M6" s="443"/>
      <c r="N6" s="443"/>
      <c r="O6" s="268"/>
    </row>
    <row r="7" spans="2:15" s="99" customFormat="1" ht="15.75" customHeight="1" x14ac:dyDescent="0.3">
      <c r="C7" s="443" t="s">
        <v>613</v>
      </c>
      <c r="D7" s="443"/>
      <c r="E7" s="443"/>
      <c r="F7" s="443"/>
      <c r="G7" s="443"/>
      <c r="H7" s="443"/>
      <c r="I7" s="443"/>
      <c r="J7" s="443"/>
      <c r="K7" s="443"/>
      <c r="L7" s="443"/>
      <c r="M7" s="443"/>
      <c r="N7" s="443"/>
      <c r="O7" s="268"/>
    </row>
    <row r="8" spans="2:15" s="99" customFormat="1" ht="15.75" customHeight="1" x14ac:dyDescent="0.3">
      <c r="C8" s="443" t="s">
        <v>614</v>
      </c>
      <c r="D8" s="443"/>
      <c r="E8" s="443"/>
      <c r="F8" s="443"/>
      <c r="G8" s="443"/>
      <c r="H8" s="443"/>
      <c r="I8" s="443"/>
      <c r="J8" s="443"/>
      <c r="K8" s="443"/>
      <c r="L8" s="443"/>
      <c r="M8" s="443"/>
      <c r="N8" s="443"/>
      <c r="O8" s="268"/>
    </row>
    <row r="9" spans="2:15" s="99" customFormat="1" ht="15.75" x14ac:dyDescent="0.3">
      <c r="C9" s="444" t="s">
        <v>38</v>
      </c>
      <c r="D9" s="444"/>
      <c r="E9" s="444"/>
      <c r="F9" s="444"/>
      <c r="G9" s="444"/>
      <c r="H9" s="444"/>
      <c r="I9" s="444"/>
      <c r="J9" s="444"/>
      <c r="K9" s="444"/>
      <c r="L9" s="444"/>
      <c r="M9" s="444"/>
      <c r="N9" s="444"/>
      <c r="O9" s="263"/>
    </row>
    <row r="10" spans="2:15" x14ac:dyDescent="0.25">
      <c r="C10" s="446"/>
      <c r="D10" s="446"/>
      <c r="E10" s="446"/>
      <c r="F10" s="446"/>
      <c r="G10" s="446"/>
      <c r="H10" s="446"/>
      <c r="I10" s="446"/>
      <c r="J10" s="446"/>
      <c r="K10" s="446"/>
      <c r="L10" s="446"/>
      <c r="M10" s="446"/>
      <c r="N10" s="446"/>
    </row>
    <row r="11" spans="2:15" ht="24" x14ac:dyDescent="0.25">
      <c r="C11" s="415" t="s">
        <v>615</v>
      </c>
      <c r="D11" s="415"/>
      <c r="E11" s="415"/>
      <c r="F11" s="415"/>
      <c r="G11" s="415"/>
      <c r="H11" s="415"/>
      <c r="I11" s="415"/>
      <c r="J11" s="415"/>
      <c r="K11" s="415"/>
      <c r="L11" s="415"/>
      <c r="M11" s="415"/>
      <c r="N11" s="415"/>
      <c r="O11" s="261"/>
    </row>
    <row r="12" spans="2:15" s="99" customFormat="1" ht="14.25" customHeight="1" x14ac:dyDescent="0.3"/>
    <row r="13" spans="2:15" s="99" customFormat="1" ht="15.75" customHeight="1" x14ac:dyDescent="0.3">
      <c r="B13" s="435" t="s">
        <v>616</v>
      </c>
      <c r="C13" s="435"/>
      <c r="D13" s="435"/>
      <c r="E13" s="435"/>
      <c r="F13" s="435"/>
      <c r="G13" s="435"/>
      <c r="H13" s="435"/>
      <c r="I13" s="435"/>
      <c r="J13" s="435"/>
      <c r="K13" s="435"/>
      <c r="L13" s="435"/>
      <c r="M13" s="435"/>
      <c r="N13" s="435"/>
      <c r="O13" s="265"/>
    </row>
    <row r="14" spans="2:15" s="99" customFormat="1" ht="31.5" x14ac:dyDescent="0.3">
      <c r="B14" s="99" t="s">
        <v>456</v>
      </c>
      <c r="C14" s="99" t="s">
        <v>617</v>
      </c>
      <c r="D14" s="99" t="s">
        <v>571</v>
      </c>
      <c r="E14" s="99" t="s">
        <v>570</v>
      </c>
      <c r="F14" s="99" t="s">
        <v>618</v>
      </c>
      <c r="G14" s="99" t="s">
        <v>619</v>
      </c>
      <c r="H14" s="99" t="s">
        <v>620</v>
      </c>
      <c r="I14" s="99" t="s">
        <v>621</v>
      </c>
      <c r="J14" s="99" t="s">
        <v>572</v>
      </c>
      <c r="K14" s="99" t="s">
        <v>622</v>
      </c>
      <c r="L14" s="99" t="s">
        <v>623</v>
      </c>
      <c r="M14" s="99" t="s">
        <v>624</v>
      </c>
      <c r="N14" s="99" t="s">
        <v>625</v>
      </c>
      <c r="O14" s="219" t="s">
        <v>626</v>
      </c>
    </row>
    <row r="15" spans="2:15" s="99" customFormat="1" ht="15.75" hidden="1" x14ac:dyDescent="0.3">
      <c r="B15" s="99" t="e">
        <f>VLOOKUP(C15,[1]!Companies[#Data],3,FALSE)</f>
        <v>#REF!</v>
      </c>
      <c r="C15" s="334" t="s">
        <v>461</v>
      </c>
      <c r="D15" s="334" t="s">
        <v>446</v>
      </c>
      <c r="E15" s="334" t="s">
        <v>575</v>
      </c>
      <c r="F15" s="99" t="s">
        <v>62</v>
      </c>
      <c r="G15" s="99" t="s">
        <v>62</v>
      </c>
      <c r="I15" s="99" t="s">
        <v>92</v>
      </c>
      <c r="J15" s="337">
        <v>8111338.3499999996</v>
      </c>
      <c r="K15" s="99" t="s">
        <v>234</v>
      </c>
      <c r="L15" s="99" t="s">
        <v>234</v>
      </c>
      <c r="M15" s="99" t="s">
        <v>234</v>
      </c>
      <c r="O15" s="99" t="s">
        <v>69</v>
      </c>
    </row>
    <row r="16" spans="2:15" s="99" customFormat="1" ht="15.75" hidden="1" x14ac:dyDescent="0.3">
      <c r="B16" s="99" t="e">
        <f>VLOOKUP(C16,[1]!Companies[#Data],3,FALSE)</f>
        <v>#REF!</v>
      </c>
      <c r="C16" s="334" t="s">
        <v>461</v>
      </c>
      <c r="D16" s="334" t="s">
        <v>580</v>
      </c>
      <c r="E16" s="334" t="s">
        <v>579</v>
      </c>
      <c r="F16" s="99" t="s">
        <v>69</v>
      </c>
      <c r="G16" s="99" t="s">
        <v>69</v>
      </c>
      <c r="H16" s="99" t="s">
        <v>627</v>
      </c>
      <c r="I16" s="99" t="s">
        <v>92</v>
      </c>
      <c r="J16" s="337">
        <v>20023981.390000001</v>
      </c>
      <c r="K16" s="99" t="s">
        <v>234</v>
      </c>
      <c r="L16" s="99" t="s">
        <v>234</v>
      </c>
      <c r="M16" s="99" t="s">
        <v>234</v>
      </c>
      <c r="O16" s="99" t="s">
        <v>69</v>
      </c>
    </row>
    <row r="17" spans="2:15" s="99" customFormat="1" ht="15.75" hidden="1" x14ac:dyDescent="0.3">
      <c r="B17" s="99" t="e">
        <f>VLOOKUP(C17,[1]!Companies[#Data],3,FALSE)</f>
        <v>#REF!</v>
      </c>
      <c r="C17" s="334" t="s">
        <v>468</v>
      </c>
      <c r="D17" s="334" t="s">
        <v>583</v>
      </c>
      <c r="E17" s="334" t="s">
        <v>582</v>
      </c>
      <c r="F17" s="99" t="s">
        <v>62</v>
      </c>
      <c r="G17" s="99" t="s">
        <v>62</v>
      </c>
      <c r="I17" s="99" t="s">
        <v>92</v>
      </c>
      <c r="J17" s="337">
        <v>3188260.23</v>
      </c>
      <c r="K17" s="99" t="s">
        <v>234</v>
      </c>
      <c r="L17" s="99" t="s">
        <v>234</v>
      </c>
      <c r="M17" s="99" t="s">
        <v>234</v>
      </c>
      <c r="O17" s="99" t="s">
        <v>69</v>
      </c>
    </row>
    <row r="18" spans="2:15" s="99" customFormat="1" ht="15.75" hidden="1" x14ac:dyDescent="0.3">
      <c r="B18" s="99" t="e">
        <f>VLOOKUP(C18,[1]!Companies[#Data],3,FALSE)</f>
        <v>#REF!</v>
      </c>
      <c r="C18" s="334" t="s">
        <v>468</v>
      </c>
      <c r="D18" s="334" t="s">
        <v>446</v>
      </c>
      <c r="E18" s="334" t="s">
        <v>575</v>
      </c>
      <c r="F18" s="99" t="s">
        <v>62</v>
      </c>
      <c r="G18" s="99" t="s">
        <v>62</v>
      </c>
      <c r="I18" s="99" t="s">
        <v>92</v>
      </c>
      <c r="J18" s="337">
        <v>2071128.98</v>
      </c>
      <c r="K18" s="99" t="s">
        <v>234</v>
      </c>
      <c r="L18" s="99" t="s">
        <v>234</v>
      </c>
      <c r="M18" s="99" t="s">
        <v>234</v>
      </c>
      <c r="O18" s="99" t="s">
        <v>69</v>
      </c>
    </row>
    <row r="19" spans="2:15" s="99" customFormat="1" ht="15.75" hidden="1" x14ac:dyDescent="0.3">
      <c r="B19" s="99" t="e">
        <f>VLOOKUP(C19,[1]!Companies[#Data],3,FALSE)</f>
        <v>#REF!</v>
      </c>
      <c r="C19" s="334" t="s">
        <v>472</v>
      </c>
      <c r="D19" s="334" t="s">
        <v>583</v>
      </c>
      <c r="E19" s="334" t="s">
        <v>582</v>
      </c>
      <c r="F19" s="99" t="s">
        <v>62</v>
      </c>
      <c r="G19" s="99" t="s">
        <v>62</v>
      </c>
      <c r="I19" s="99" t="s">
        <v>92</v>
      </c>
      <c r="J19" s="337">
        <v>7089209</v>
      </c>
      <c r="K19" s="99" t="s">
        <v>234</v>
      </c>
      <c r="L19" s="99" t="s">
        <v>234</v>
      </c>
      <c r="M19" s="99" t="s">
        <v>234</v>
      </c>
      <c r="O19" s="99" t="s">
        <v>69</v>
      </c>
    </row>
    <row r="20" spans="2:15" s="99" customFormat="1" ht="15.75" hidden="1" x14ac:dyDescent="0.3">
      <c r="B20" s="99" t="e">
        <f>VLOOKUP(C20,[1]!Companies[#Data],3,FALSE)</f>
        <v>#REF!</v>
      </c>
      <c r="C20" s="334" t="s">
        <v>472</v>
      </c>
      <c r="D20" s="334" t="s">
        <v>446</v>
      </c>
      <c r="E20" s="334" t="s">
        <v>575</v>
      </c>
      <c r="F20" s="99" t="s">
        <v>62</v>
      </c>
      <c r="G20" s="99" t="s">
        <v>62</v>
      </c>
      <c r="I20" s="99" t="s">
        <v>92</v>
      </c>
      <c r="J20" s="337">
        <v>16315776</v>
      </c>
      <c r="K20" s="99" t="s">
        <v>234</v>
      </c>
      <c r="L20" s="99" t="s">
        <v>234</v>
      </c>
      <c r="M20" s="99" t="s">
        <v>234</v>
      </c>
      <c r="O20" s="99" t="s">
        <v>69</v>
      </c>
    </row>
    <row r="21" spans="2:15" s="99" customFormat="1" ht="15.75" hidden="1" x14ac:dyDescent="0.3">
      <c r="B21" s="99" t="e">
        <f>VLOOKUP(C21,[1]!Companies[#Data],3,FALSE)</f>
        <v>#REF!</v>
      </c>
      <c r="C21" s="334" t="s">
        <v>472</v>
      </c>
      <c r="D21" s="334" t="s">
        <v>580</v>
      </c>
      <c r="E21" s="334" t="s">
        <v>579</v>
      </c>
      <c r="F21" s="99" t="s">
        <v>69</v>
      </c>
      <c r="G21" s="99" t="s">
        <v>69</v>
      </c>
      <c r="H21" s="99" t="s">
        <v>628</v>
      </c>
      <c r="I21" s="99" t="s">
        <v>92</v>
      </c>
      <c r="J21" s="337">
        <v>14632202</v>
      </c>
      <c r="K21" s="99" t="s">
        <v>234</v>
      </c>
      <c r="L21" s="99" t="s">
        <v>234</v>
      </c>
      <c r="M21" s="99" t="s">
        <v>234</v>
      </c>
      <c r="O21" s="99" t="s">
        <v>69</v>
      </c>
    </row>
    <row r="22" spans="2:15" s="99" customFormat="1" ht="15.75" hidden="1" x14ac:dyDescent="0.3">
      <c r="B22" s="99" t="e">
        <f>VLOOKUP(C22,[1]!Companies[#Data],3,FALSE)</f>
        <v>#REF!</v>
      </c>
      <c r="C22" s="334" t="s">
        <v>476</v>
      </c>
      <c r="D22" s="334" t="s">
        <v>446</v>
      </c>
      <c r="E22" s="334" t="s">
        <v>575</v>
      </c>
      <c r="F22" s="99" t="s">
        <v>62</v>
      </c>
      <c r="G22" s="99" t="s">
        <v>62</v>
      </c>
      <c r="I22" s="99" t="s">
        <v>92</v>
      </c>
      <c r="J22" s="337">
        <v>123352</v>
      </c>
      <c r="K22" s="99" t="s">
        <v>234</v>
      </c>
      <c r="L22" s="99" t="s">
        <v>234</v>
      </c>
      <c r="M22" s="99" t="s">
        <v>234</v>
      </c>
      <c r="O22" s="99" t="s">
        <v>69</v>
      </c>
    </row>
    <row r="23" spans="2:15" s="99" customFormat="1" ht="15.75" hidden="1" x14ac:dyDescent="0.3">
      <c r="B23" s="99" t="e">
        <f>VLOOKUP(C23,[1]!Companies[#Data],3,FALSE)</f>
        <v>#REF!</v>
      </c>
      <c r="C23" s="334" t="s">
        <v>476</v>
      </c>
      <c r="D23" s="334" t="s">
        <v>580</v>
      </c>
      <c r="E23" s="334" t="s">
        <v>579</v>
      </c>
      <c r="F23" s="99" t="s">
        <v>69</v>
      </c>
      <c r="G23" s="99" t="s">
        <v>69</v>
      </c>
      <c r="H23" s="99" t="s">
        <v>629</v>
      </c>
      <c r="I23" s="99" t="s">
        <v>92</v>
      </c>
      <c r="J23" s="337">
        <v>199371</v>
      </c>
      <c r="K23" s="99" t="s">
        <v>234</v>
      </c>
      <c r="L23" s="99" t="s">
        <v>234</v>
      </c>
      <c r="M23" s="99" t="s">
        <v>234</v>
      </c>
      <c r="O23" s="99" t="s">
        <v>69</v>
      </c>
    </row>
    <row r="24" spans="2:15" s="99" customFormat="1" ht="15.75" hidden="1" x14ac:dyDescent="0.3">
      <c r="B24" s="99" t="e">
        <f>VLOOKUP(C24,[1]!Companies[#Data],3,FALSE)</f>
        <v>#REF!</v>
      </c>
      <c r="C24" s="334" t="s">
        <v>476</v>
      </c>
      <c r="D24" s="334" t="s">
        <v>446</v>
      </c>
      <c r="E24" s="334" t="s">
        <v>585</v>
      </c>
      <c r="F24" s="99" t="s">
        <v>62</v>
      </c>
      <c r="G24" s="99" t="s">
        <v>62</v>
      </c>
      <c r="I24" s="99" t="s">
        <v>92</v>
      </c>
      <c r="J24" s="337">
        <v>474653</v>
      </c>
      <c r="K24" s="99" t="s">
        <v>234</v>
      </c>
      <c r="L24" s="99" t="s">
        <v>234</v>
      </c>
      <c r="M24" s="99" t="s">
        <v>234</v>
      </c>
      <c r="O24" s="99" t="s">
        <v>69</v>
      </c>
    </row>
    <row r="25" spans="2:15" s="99" customFormat="1" ht="15.75" hidden="1" x14ac:dyDescent="0.3">
      <c r="B25" s="99" t="e">
        <f>VLOOKUP(C25,[1]!Companies[#Data],3,FALSE)</f>
        <v>#REF!</v>
      </c>
      <c r="C25" s="334" t="s">
        <v>479</v>
      </c>
      <c r="D25" s="334" t="s">
        <v>583</v>
      </c>
      <c r="E25" s="334" t="s">
        <v>582</v>
      </c>
      <c r="F25" s="99" t="s">
        <v>62</v>
      </c>
      <c r="G25" s="99" t="s">
        <v>62</v>
      </c>
      <c r="I25" s="99" t="s">
        <v>92</v>
      </c>
      <c r="J25" s="337">
        <v>248625.5</v>
      </c>
      <c r="K25" s="99" t="s">
        <v>234</v>
      </c>
      <c r="L25" s="99" t="s">
        <v>234</v>
      </c>
      <c r="M25" s="99" t="s">
        <v>234</v>
      </c>
      <c r="O25" s="99" t="s">
        <v>69</v>
      </c>
    </row>
    <row r="26" spans="2:15" s="99" customFormat="1" ht="15.75" hidden="1" x14ac:dyDescent="0.3">
      <c r="B26" s="99" t="e">
        <f>VLOOKUP(C26,[1]!Companies[#Data],3,FALSE)</f>
        <v>#REF!</v>
      </c>
      <c r="C26" s="334" t="s">
        <v>479</v>
      </c>
      <c r="D26" s="334" t="s">
        <v>446</v>
      </c>
      <c r="E26" s="334" t="s">
        <v>575</v>
      </c>
      <c r="F26" s="99" t="s">
        <v>62</v>
      </c>
      <c r="G26" s="99" t="s">
        <v>62</v>
      </c>
      <c r="I26" s="99" t="s">
        <v>92</v>
      </c>
      <c r="J26" s="337">
        <v>405169</v>
      </c>
      <c r="K26" s="99" t="s">
        <v>234</v>
      </c>
      <c r="L26" s="99" t="s">
        <v>234</v>
      </c>
      <c r="M26" s="99" t="s">
        <v>234</v>
      </c>
      <c r="O26" s="99" t="s">
        <v>69</v>
      </c>
    </row>
    <row r="27" spans="2:15" s="99" customFormat="1" ht="15.75" hidden="1" x14ac:dyDescent="0.3">
      <c r="B27" s="99" t="e">
        <f>VLOOKUP(C27,[1]!Companies[#Data],3,FALSE)</f>
        <v>#REF!</v>
      </c>
      <c r="C27" s="334" t="s">
        <v>479</v>
      </c>
      <c r="D27" s="334" t="s">
        <v>446</v>
      </c>
      <c r="E27" s="334" t="s">
        <v>585</v>
      </c>
      <c r="F27" s="99" t="s">
        <v>62</v>
      </c>
      <c r="G27" s="99" t="s">
        <v>62</v>
      </c>
      <c r="I27" s="99" t="s">
        <v>92</v>
      </c>
      <c r="J27" s="337">
        <v>550000</v>
      </c>
      <c r="K27" s="99" t="s">
        <v>234</v>
      </c>
      <c r="L27" s="99" t="s">
        <v>234</v>
      </c>
      <c r="M27" s="99" t="s">
        <v>234</v>
      </c>
      <c r="O27" s="99" t="s">
        <v>69</v>
      </c>
    </row>
    <row r="28" spans="2:15" s="99" customFormat="1" ht="15.75" hidden="1" x14ac:dyDescent="0.3">
      <c r="B28" s="99" t="e">
        <f>VLOOKUP(C28,[1]!Companies[#Data],3,FALSE)</f>
        <v>#REF!</v>
      </c>
      <c r="C28" s="334" t="s">
        <v>482</v>
      </c>
      <c r="D28" s="334" t="s">
        <v>446</v>
      </c>
      <c r="E28" s="334" t="s">
        <v>575</v>
      </c>
      <c r="F28" s="99" t="s">
        <v>62</v>
      </c>
      <c r="G28" s="99" t="s">
        <v>62</v>
      </c>
      <c r="I28" s="99" t="s">
        <v>92</v>
      </c>
      <c r="J28" s="337">
        <v>1986260.91</v>
      </c>
      <c r="K28" s="99" t="s">
        <v>234</v>
      </c>
      <c r="L28" s="99" t="s">
        <v>234</v>
      </c>
      <c r="M28" s="99" t="s">
        <v>234</v>
      </c>
      <c r="O28" s="99" t="s">
        <v>69</v>
      </c>
    </row>
    <row r="29" spans="2:15" s="99" customFormat="1" ht="15.75" hidden="1" x14ac:dyDescent="0.3">
      <c r="B29" s="99" t="e">
        <f>VLOOKUP(C29,[1]!Companies[#Data],3,FALSE)</f>
        <v>#REF!</v>
      </c>
      <c r="C29" s="334" t="s">
        <v>485</v>
      </c>
      <c r="D29" s="334" t="s">
        <v>583</v>
      </c>
      <c r="E29" s="334" t="s">
        <v>582</v>
      </c>
      <c r="F29" s="99" t="s">
        <v>62</v>
      </c>
      <c r="G29" s="99" t="s">
        <v>62</v>
      </c>
      <c r="I29" s="99" t="s">
        <v>92</v>
      </c>
      <c r="J29" s="337">
        <v>4045363.54</v>
      </c>
      <c r="K29" s="99" t="s">
        <v>234</v>
      </c>
      <c r="L29" s="99" t="s">
        <v>234</v>
      </c>
      <c r="M29" s="99" t="s">
        <v>234</v>
      </c>
      <c r="O29" s="99" t="s">
        <v>69</v>
      </c>
    </row>
    <row r="30" spans="2:15" s="99" customFormat="1" ht="15.75" hidden="1" x14ac:dyDescent="0.3">
      <c r="B30" s="99" t="e">
        <f>VLOOKUP(C30,[1]!Companies[#Data],3,FALSE)</f>
        <v>#REF!</v>
      </c>
      <c r="C30" s="334" t="s">
        <v>485</v>
      </c>
      <c r="D30" s="334" t="s">
        <v>446</v>
      </c>
      <c r="E30" s="334" t="s">
        <v>575</v>
      </c>
      <c r="F30" s="99" t="s">
        <v>62</v>
      </c>
      <c r="G30" s="99" t="s">
        <v>62</v>
      </c>
      <c r="I30" s="99" t="s">
        <v>92</v>
      </c>
      <c r="J30" s="337">
        <v>4118037.36</v>
      </c>
      <c r="K30" s="99" t="s">
        <v>234</v>
      </c>
      <c r="L30" s="99" t="s">
        <v>234</v>
      </c>
      <c r="M30" s="99" t="s">
        <v>234</v>
      </c>
      <c r="O30" s="99" t="s">
        <v>69</v>
      </c>
    </row>
    <row r="31" spans="2:15" s="99" customFormat="1" ht="15.75" x14ac:dyDescent="0.3">
      <c r="B31" s="99" t="e">
        <f>VLOOKUP(C31,[1]!Companies[#Data],3,FALSE)</f>
        <v>#REF!</v>
      </c>
      <c r="C31" s="334" t="s">
        <v>489</v>
      </c>
      <c r="D31" s="334" t="s">
        <v>580</v>
      </c>
      <c r="E31" s="334" t="s">
        <v>579</v>
      </c>
      <c r="F31" s="99" t="s">
        <v>69</v>
      </c>
      <c r="G31" s="99" t="s">
        <v>69</v>
      </c>
      <c r="H31" s="99" t="s">
        <v>630</v>
      </c>
      <c r="I31" s="99" t="s">
        <v>92</v>
      </c>
      <c r="J31" s="337">
        <v>1072908.8999999999</v>
      </c>
      <c r="K31" s="99" t="s">
        <v>234</v>
      </c>
      <c r="L31" s="99" t="s">
        <v>234</v>
      </c>
      <c r="M31" s="99" t="s">
        <v>234</v>
      </c>
      <c r="O31" s="99" t="s">
        <v>69</v>
      </c>
    </row>
    <row r="32" spans="2:15" s="99" customFormat="1" ht="15.75" hidden="1" x14ac:dyDescent="0.3">
      <c r="B32" s="99" t="e">
        <f>VLOOKUP(C32,[1]!Companies[#Data],3,FALSE)</f>
        <v>#REF!</v>
      </c>
      <c r="C32" s="334" t="s">
        <v>493</v>
      </c>
      <c r="D32" s="334" t="s">
        <v>446</v>
      </c>
      <c r="E32" s="334" t="s">
        <v>585</v>
      </c>
      <c r="F32" s="99" t="s">
        <v>62</v>
      </c>
      <c r="G32" s="99" t="s">
        <v>62</v>
      </c>
      <c r="I32" s="99" t="s">
        <v>92</v>
      </c>
      <c r="J32" s="337">
        <v>2313431.2000000002</v>
      </c>
      <c r="K32" s="99" t="s">
        <v>234</v>
      </c>
      <c r="L32" s="99" t="s">
        <v>234</v>
      </c>
      <c r="M32" s="99" t="s">
        <v>234</v>
      </c>
      <c r="O32" s="99" t="s">
        <v>69</v>
      </c>
    </row>
    <row r="33" spans="2:15" s="99" customFormat="1" ht="15.75" hidden="1" x14ac:dyDescent="0.3">
      <c r="B33" s="99" t="e">
        <f>VLOOKUP(C33,[1]!Companies[#Data],3,FALSE)</f>
        <v>#REF!</v>
      </c>
      <c r="C33" s="334" t="s">
        <v>493</v>
      </c>
      <c r="D33" s="334" t="s">
        <v>447</v>
      </c>
      <c r="E33" s="334" t="s">
        <v>587</v>
      </c>
      <c r="F33" s="99" t="s">
        <v>62</v>
      </c>
      <c r="G33" s="99" t="s">
        <v>62</v>
      </c>
      <c r="I33" s="99" t="s">
        <v>92</v>
      </c>
      <c r="J33" s="337">
        <v>2589627.7599999998</v>
      </c>
      <c r="K33" s="99" t="s">
        <v>234</v>
      </c>
      <c r="L33" s="99" t="s">
        <v>234</v>
      </c>
      <c r="M33" s="99" t="s">
        <v>234</v>
      </c>
      <c r="O33" s="99" t="s">
        <v>69</v>
      </c>
    </row>
    <row r="34" spans="2:15" s="99" customFormat="1" ht="15.75" hidden="1" x14ac:dyDescent="0.3">
      <c r="B34" s="99" t="e">
        <f>VLOOKUP(C34,[1]!Companies[#Data],3,FALSE)</f>
        <v>#REF!</v>
      </c>
      <c r="C34" s="334" t="s">
        <v>496</v>
      </c>
      <c r="D34" s="334" t="s">
        <v>580</v>
      </c>
      <c r="E34" s="334" t="s">
        <v>579</v>
      </c>
      <c r="F34" s="99" t="s">
        <v>69</v>
      </c>
      <c r="G34" s="99" t="s">
        <v>69</v>
      </c>
      <c r="H34" s="99" t="s">
        <v>631</v>
      </c>
      <c r="I34" s="99" t="s">
        <v>92</v>
      </c>
      <c r="J34" s="337">
        <v>6856478.46</v>
      </c>
      <c r="K34" s="99" t="s">
        <v>234</v>
      </c>
      <c r="L34" s="99" t="s">
        <v>234</v>
      </c>
      <c r="M34" s="99" t="s">
        <v>234</v>
      </c>
      <c r="O34" s="99" t="s">
        <v>69</v>
      </c>
    </row>
    <row r="35" spans="2:15" s="99" customFormat="1" ht="15.75" hidden="1" x14ac:dyDescent="0.3">
      <c r="B35" s="99" t="e">
        <f>VLOOKUP(C35,[1]!Companies[#Data],3,FALSE)</f>
        <v>#REF!</v>
      </c>
      <c r="C35" s="334" t="s">
        <v>499</v>
      </c>
      <c r="D35" s="334" t="s">
        <v>583</v>
      </c>
      <c r="E35" s="334" t="s">
        <v>582</v>
      </c>
      <c r="F35" s="99" t="s">
        <v>62</v>
      </c>
      <c r="G35" s="99" t="s">
        <v>62</v>
      </c>
      <c r="I35" s="99" t="s">
        <v>92</v>
      </c>
      <c r="J35" s="337">
        <v>4620000</v>
      </c>
      <c r="K35" s="99" t="s">
        <v>234</v>
      </c>
      <c r="L35" s="99" t="s">
        <v>234</v>
      </c>
      <c r="M35" s="99" t="s">
        <v>234</v>
      </c>
      <c r="O35" s="99" t="s">
        <v>69</v>
      </c>
    </row>
    <row r="36" spans="2:15" s="99" customFormat="1" ht="15.75" hidden="1" x14ac:dyDescent="0.3">
      <c r="B36" s="99" t="e">
        <f>VLOOKUP(C36,[1]!Companies[#Data],3,FALSE)</f>
        <v>#REF!</v>
      </c>
      <c r="C36" s="334" t="s">
        <v>499</v>
      </c>
      <c r="D36" s="334" t="s">
        <v>446</v>
      </c>
      <c r="E36" s="334" t="s">
        <v>575</v>
      </c>
      <c r="F36" s="99" t="s">
        <v>62</v>
      </c>
      <c r="G36" s="99" t="s">
        <v>62</v>
      </c>
      <c r="I36" s="99" t="s">
        <v>92</v>
      </c>
      <c r="J36" s="337">
        <v>4367000</v>
      </c>
      <c r="K36" s="99" t="s">
        <v>234</v>
      </c>
      <c r="L36" s="99" t="s">
        <v>234</v>
      </c>
      <c r="M36" s="99" t="s">
        <v>234</v>
      </c>
      <c r="O36" s="99" t="s">
        <v>69</v>
      </c>
    </row>
    <row r="37" spans="2:15" s="99" customFormat="1" ht="15.75" hidden="1" x14ac:dyDescent="0.3">
      <c r="B37" s="99" t="e">
        <f>VLOOKUP(C37,[1]!Companies[#Data],3,FALSE)</f>
        <v>#REF!</v>
      </c>
      <c r="C37" s="334" t="s">
        <v>502</v>
      </c>
      <c r="D37" s="334" t="s">
        <v>447</v>
      </c>
      <c r="E37" s="334" t="s">
        <v>587</v>
      </c>
      <c r="F37" s="99" t="s">
        <v>62</v>
      </c>
      <c r="G37" s="99" t="s">
        <v>62</v>
      </c>
      <c r="I37" s="99" t="s">
        <v>92</v>
      </c>
      <c r="J37" s="337">
        <v>20640429</v>
      </c>
      <c r="K37" s="99" t="s">
        <v>234</v>
      </c>
      <c r="L37" s="99" t="s">
        <v>234</v>
      </c>
      <c r="M37" s="99" t="s">
        <v>234</v>
      </c>
      <c r="O37" s="99" t="s">
        <v>69</v>
      </c>
    </row>
    <row r="38" spans="2:15" s="99" customFormat="1" ht="15.75" hidden="1" x14ac:dyDescent="0.3">
      <c r="B38" s="99" t="e">
        <f>VLOOKUP(C38,[1]!Companies[#Data],3,FALSE)</f>
        <v>#REF!</v>
      </c>
      <c r="C38" s="334" t="s">
        <v>505</v>
      </c>
      <c r="D38" s="334" t="s">
        <v>446</v>
      </c>
      <c r="E38" s="334" t="s">
        <v>585</v>
      </c>
      <c r="F38" s="99" t="s">
        <v>62</v>
      </c>
      <c r="G38" s="99" t="s">
        <v>62</v>
      </c>
      <c r="I38" s="99" t="s">
        <v>92</v>
      </c>
      <c r="J38" s="337">
        <v>109458</v>
      </c>
      <c r="K38" s="99" t="s">
        <v>234</v>
      </c>
      <c r="L38" s="99" t="s">
        <v>234</v>
      </c>
      <c r="M38" s="99" t="s">
        <v>234</v>
      </c>
      <c r="O38" s="99" t="s">
        <v>69</v>
      </c>
    </row>
    <row r="39" spans="2:15" s="99" customFormat="1" ht="15.75" hidden="1" x14ac:dyDescent="0.3">
      <c r="B39" s="99" t="e">
        <f>VLOOKUP(C39,[1]!Companies[#Data],3,FALSE)</f>
        <v>#REF!</v>
      </c>
      <c r="C39" s="334" t="s">
        <v>508</v>
      </c>
      <c r="D39" s="334" t="s">
        <v>583</v>
      </c>
      <c r="E39" s="334" t="s">
        <v>582</v>
      </c>
      <c r="F39" s="99" t="s">
        <v>62</v>
      </c>
      <c r="G39" s="99" t="s">
        <v>62</v>
      </c>
      <c r="I39" s="99" t="s">
        <v>92</v>
      </c>
      <c r="J39" s="338">
        <v>621688</v>
      </c>
      <c r="K39" s="99" t="s">
        <v>234</v>
      </c>
      <c r="L39" s="99" t="s">
        <v>234</v>
      </c>
      <c r="M39" s="99" t="s">
        <v>234</v>
      </c>
      <c r="O39" s="99" t="s">
        <v>69</v>
      </c>
    </row>
    <row r="40" spans="2:15" s="99" customFormat="1" ht="15.75" hidden="1" x14ac:dyDescent="0.3">
      <c r="B40" s="99" t="e">
        <f>VLOOKUP(C40,[1]!Companies[#Data],3,FALSE)</f>
        <v>#REF!</v>
      </c>
      <c r="C40" s="334" t="s">
        <v>508</v>
      </c>
      <c r="D40" s="334" t="s">
        <v>446</v>
      </c>
      <c r="E40" s="334" t="s">
        <v>575</v>
      </c>
      <c r="F40" s="99" t="s">
        <v>62</v>
      </c>
      <c r="G40" s="99" t="s">
        <v>62</v>
      </c>
      <c r="I40" s="99" t="s">
        <v>92</v>
      </c>
      <c r="J40" s="338">
        <v>549869</v>
      </c>
      <c r="K40" s="99" t="s">
        <v>234</v>
      </c>
      <c r="L40" s="99" t="s">
        <v>234</v>
      </c>
      <c r="M40" s="99" t="s">
        <v>234</v>
      </c>
      <c r="O40" s="99" t="s">
        <v>69</v>
      </c>
    </row>
    <row r="41" spans="2:15" s="99" customFormat="1" ht="15.75" hidden="1" x14ac:dyDescent="0.3">
      <c r="B41" s="99" t="e">
        <f>VLOOKUP(C41,[1]!Companies[#Data],3,FALSE)</f>
        <v>#REF!</v>
      </c>
      <c r="C41" s="334" t="s">
        <v>511</v>
      </c>
      <c r="D41" s="334" t="s">
        <v>583</v>
      </c>
      <c r="E41" s="334" t="s">
        <v>582</v>
      </c>
      <c r="F41" s="99" t="s">
        <v>62</v>
      </c>
      <c r="G41" s="99" t="s">
        <v>62</v>
      </c>
      <c r="I41" s="99" t="s">
        <v>92</v>
      </c>
      <c r="J41" s="337">
        <v>2373749.9900000002</v>
      </c>
      <c r="K41" s="99" t="s">
        <v>234</v>
      </c>
      <c r="L41" s="99" t="s">
        <v>234</v>
      </c>
      <c r="M41" s="99" t="s">
        <v>234</v>
      </c>
      <c r="O41" s="99" t="s">
        <v>69</v>
      </c>
    </row>
    <row r="42" spans="2:15" s="99" customFormat="1" ht="15.75" hidden="1" x14ac:dyDescent="0.3">
      <c r="B42" s="99" t="e">
        <f>VLOOKUP(C42,[1]!Companies[#Data],3,FALSE)</f>
        <v>#REF!</v>
      </c>
      <c r="C42" s="334" t="s">
        <v>511</v>
      </c>
      <c r="D42" s="334" t="s">
        <v>446</v>
      </c>
      <c r="E42" s="334" t="s">
        <v>575</v>
      </c>
      <c r="F42" s="99" t="s">
        <v>62</v>
      </c>
      <c r="G42" s="99" t="s">
        <v>62</v>
      </c>
      <c r="I42" s="99" t="s">
        <v>92</v>
      </c>
      <c r="J42" s="337">
        <v>3849082.37</v>
      </c>
      <c r="K42" s="99" t="s">
        <v>234</v>
      </c>
      <c r="L42" s="99" t="s">
        <v>234</v>
      </c>
      <c r="M42" s="99" t="s">
        <v>234</v>
      </c>
      <c r="O42" s="99" t="s">
        <v>69</v>
      </c>
    </row>
    <row r="43" spans="2:15" s="99" customFormat="1" ht="15.75" hidden="1" x14ac:dyDescent="0.3">
      <c r="B43" s="99" t="e">
        <f>VLOOKUP(C43,[1]!Companies[#Data],3,FALSE)</f>
        <v>#REF!</v>
      </c>
      <c r="C43" s="334" t="s">
        <v>515</v>
      </c>
      <c r="D43" s="334" t="s">
        <v>580</v>
      </c>
      <c r="E43" s="334" t="s">
        <v>579</v>
      </c>
      <c r="F43" s="99" t="s">
        <v>69</v>
      </c>
      <c r="G43" s="99" t="s">
        <v>69</v>
      </c>
      <c r="H43" s="99" t="s">
        <v>632</v>
      </c>
      <c r="I43" s="99" t="s">
        <v>92</v>
      </c>
      <c r="J43" s="337">
        <v>1461161</v>
      </c>
      <c r="K43" s="99" t="s">
        <v>234</v>
      </c>
      <c r="L43" s="99" t="s">
        <v>234</v>
      </c>
      <c r="M43" s="99" t="s">
        <v>234</v>
      </c>
      <c r="O43" s="99" t="s">
        <v>69</v>
      </c>
    </row>
    <row r="44" spans="2:15" s="99" customFormat="1" ht="15.75" hidden="1" x14ac:dyDescent="0.3">
      <c r="B44" s="99" t="e">
        <f>VLOOKUP(C44,[1]!Companies[#Data],3,FALSE)</f>
        <v>#REF!</v>
      </c>
      <c r="C44" s="334" t="s">
        <v>518</v>
      </c>
      <c r="D44" s="334" t="s">
        <v>446</v>
      </c>
      <c r="E44" s="334" t="s">
        <v>575</v>
      </c>
      <c r="F44" s="99" t="s">
        <v>62</v>
      </c>
      <c r="G44" s="99" t="s">
        <v>62</v>
      </c>
      <c r="I44" s="99" t="s">
        <v>92</v>
      </c>
      <c r="J44" s="337">
        <v>10242</v>
      </c>
      <c r="K44" s="99" t="s">
        <v>234</v>
      </c>
      <c r="L44" s="99" t="s">
        <v>234</v>
      </c>
      <c r="M44" s="99" t="s">
        <v>234</v>
      </c>
      <c r="O44" s="99" t="s">
        <v>69</v>
      </c>
    </row>
    <row r="45" spans="2:15" s="99" customFormat="1" ht="15.75" hidden="1" x14ac:dyDescent="0.3">
      <c r="B45" s="99" t="e">
        <f>VLOOKUP(C45,[1]!Companies[#Data],3,FALSE)</f>
        <v>#REF!</v>
      </c>
      <c r="C45" s="334" t="s">
        <v>518</v>
      </c>
      <c r="D45" s="334" t="s">
        <v>580</v>
      </c>
      <c r="E45" s="334" t="s">
        <v>579</v>
      </c>
      <c r="F45" s="99" t="s">
        <v>69</v>
      </c>
      <c r="G45" s="99" t="s">
        <v>69</v>
      </c>
      <c r="H45" s="99" t="s">
        <v>633</v>
      </c>
      <c r="I45" s="99" t="s">
        <v>92</v>
      </c>
      <c r="J45" s="337">
        <v>164197.57999999999</v>
      </c>
      <c r="K45" s="99" t="s">
        <v>234</v>
      </c>
      <c r="L45" s="99" t="s">
        <v>234</v>
      </c>
      <c r="M45" s="99" t="s">
        <v>234</v>
      </c>
      <c r="O45" s="99" t="s">
        <v>69</v>
      </c>
    </row>
    <row r="46" spans="2:15" s="99" customFormat="1" ht="15.75" hidden="1" x14ac:dyDescent="0.3">
      <c r="B46" s="99" t="e">
        <f>VLOOKUP(C46,[1]!Companies[#Data],3,FALSE)</f>
        <v>#REF!</v>
      </c>
      <c r="C46" s="334" t="s">
        <v>521</v>
      </c>
      <c r="D46" s="334" t="s">
        <v>583</v>
      </c>
      <c r="E46" s="334" t="s">
        <v>582</v>
      </c>
      <c r="F46" s="99" t="s">
        <v>62</v>
      </c>
      <c r="G46" s="99" t="s">
        <v>62</v>
      </c>
      <c r="I46" s="99" t="s">
        <v>92</v>
      </c>
      <c r="J46" s="337">
        <v>6567375</v>
      </c>
      <c r="K46" s="99" t="s">
        <v>234</v>
      </c>
      <c r="L46" s="99" t="s">
        <v>234</v>
      </c>
      <c r="M46" s="99" t="s">
        <v>234</v>
      </c>
      <c r="O46" s="99" t="s">
        <v>69</v>
      </c>
    </row>
    <row r="47" spans="2:15" s="99" customFormat="1" ht="15.75" hidden="1" x14ac:dyDescent="0.3">
      <c r="B47" s="99" t="e">
        <f>VLOOKUP(C47,[1]!Companies[#Data],3,FALSE)</f>
        <v>#REF!</v>
      </c>
      <c r="C47" s="334" t="s">
        <v>521</v>
      </c>
      <c r="D47" s="334" t="s">
        <v>580</v>
      </c>
      <c r="E47" s="334" t="s">
        <v>579</v>
      </c>
      <c r="F47" s="99" t="s">
        <v>69</v>
      </c>
      <c r="G47" s="99" t="s">
        <v>69</v>
      </c>
      <c r="H47" s="99" t="s">
        <v>634</v>
      </c>
      <c r="I47" s="99" t="s">
        <v>92</v>
      </c>
      <c r="J47" s="339">
        <v>54887307.609999999</v>
      </c>
      <c r="K47" s="99" t="s">
        <v>234</v>
      </c>
      <c r="L47" s="99" t="s">
        <v>234</v>
      </c>
      <c r="M47" s="99" t="s">
        <v>234</v>
      </c>
      <c r="O47" s="99" t="s">
        <v>69</v>
      </c>
    </row>
    <row r="48" spans="2:15" s="99" customFormat="1" ht="15.75" hidden="1" x14ac:dyDescent="0.3">
      <c r="B48" s="99" t="e">
        <f>VLOOKUP(C48,[1]!Companies[#Data],3,FALSE)</f>
        <v>#REF!</v>
      </c>
      <c r="J48" s="129"/>
    </row>
    <row r="49" spans="2:15" s="99" customFormat="1" ht="15.75" hidden="1" x14ac:dyDescent="0.3">
      <c r="B49" s="99" t="e">
        <f>VLOOKUP(C49,[1]!Companies[#Data],3,FALSE)</f>
        <v>#REF!</v>
      </c>
      <c r="J49" s="129"/>
    </row>
    <row r="50" spans="2:15" s="99" customFormat="1" ht="15.75" hidden="1" x14ac:dyDescent="0.3">
      <c r="B50" s="99" t="e">
        <f>VLOOKUP(C50,[1]!Companies[#Data],3,FALSE)</f>
        <v>#REF!</v>
      </c>
      <c r="J50" s="129"/>
    </row>
    <row r="51" spans="2:15" s="99" customFormat="1" ht="15.75" hidden="1" x14ac:dyDescent="0.3">
      <c r="B51" s="99" t="e">
        <f>VLOOKUP(C51,[1]!Companies[#Data],3,FALSE)</f>
        <v>#REF!</v>
      </c>
      <c r="J51" s="129"/>
    </row>
    <row r="52" spans="2:15" s="99" customFormat="1" ht="15.75" hidden="1" x14ac:dyDescent="0.3">
      <c r="B52" s="110" t="e">
        <f>VLOOKUP(C52,[1]!Companies[#Data],3,FALSE)</f>
        <v>#REF!</v>
      </c>
      <c r="C52" s="110" t="s">
        <v>524</v>
      </c>
      <c r="H52" s="110"/>
      <c r="J52" s="129"/>
      <c r="O52" s="99" t="s">
        <v>635</v>
      </c>
    </row>
    <row r="53" spans="2:15" s="99" customFormat="1" ht="16.5" thickBot="1" x14ac:dyDescent="0.35">
      <c r="G53" s="106"/>
    </row>
    <row r="54" spans="2:15" s="99" customFormat="1" ht="16.5" thickBot="1" x14ac:dyDescent="0.35">
      <c r="G54" s="106"/>
      <c r="H54" s="128" t="s">
        <v>590</v>
      </c>
      <c r="I54" s="125"/>
      <c r="J54" s="340">
        <v>196636734.13</v>
      </c>
    </row>
    <row r="55" spans="2:15" s="99" customFormat="1" ht="16.5" thickBot="1" x14ac:dyDescent="0.35">
      <c r="G55" s="106"/>
      <c r="H55" s="127"/>
      <c r="I55" s="127"/>
      <c r="J55" s="126"/>
    </row>
    <row r="56" spans="2:15" s="99" customFormat="1" ht="17.25" thickBot="1" x14ac:dyDescent="0.35">
      <c r="G56" s="106"/>
      <c r="H56" s="111" t="str">
        <f>"Total in "&amp;'[1]Part 1 - About'!$E$44</f>
        <v>Total in XXX</v>
      </c>
      <c r="I56" s="125"/>
      <c r="J56" s="340" t="e">
        <f>IF('[3]Part 1 - About'!$E$45="USD",0,SUMIF([3]!Table10[Reporting currency],'[3]Part 1 - About'!$E$45,[3]!Table10[Revenue value]))+(IFERROR(SUMIF([3]!Table10[Reporting currency],"USD",[3]!Table10[Revenue value])*'[3]Part 1 - About'!$E$46,0))</f>
        <v>#REF!</v>
      </c>
    </row>
    <row r="57" spans="2:15" s="99" customFormat="1" ht="15.75" x14ac:dyDescent="0.3"/>
    <row r="58" spans="2:15" ht="23.25" customHeight="1" x14ac:dyDescent="0.25">
      <c r="C58" s="447" t="s">
        <v>591</v>
      </c>
      <c r="D58" s="447"/>
      <c r="E58" s="447"/>
      <c r="F58" s="447"/>
      <c r="G58" s="447"/>
      <c r="H58" s="447"/>
      <c r="I58" s="447"/>
      <c r="J58" s="447"/>
      <c r="K58" s="447"/>
      <c r="L58" s="447"/>
      <c r="M58" s="447"/>
      <c r="N58" s="447"/>
      <c r="O58" s="269"/>
    </row>
    <row r="59" spans="2:15" s="99" customFormat="1" ht="15.75" x14ac:dyDescent="0.3">
      <c r="C59" s="445" t="s">
        <v>592</v>
      </c>
      <c r="D59" s="445"/>
      <c r="E59" s="445"/>
      <c r="F59" s="445"/>
      <c r="G59" s="445"/>
      <c r="H59" s="445"/>
      <c r="I59" s="445"/>
      <c r="J59" s="445"/>
      <c r="K59" s="445"/>
      <c r="L59" s="445"/>
      <c r="M59" s="445"/>
      <c r="N59" s="445"/>
      <c r="O59" s="266"/>
    </row>
    <row r="60" spans="2:15" s="99" customFormat="1" ht="15.75" x14ac:dyDescent="0.3">
      <c r="C60" s="445"/>
      <c r="D60" s="445"/>
      <c r="E60" s="445"/>
      <c r="F60" s="445"/>
      <c r="G60" s="445"/>
      <c r="H60" s="445"/>
      <c r="I60" s="445"/>
      <c r="J60" s="445"/>
      <c r="K60" s="445"/>
      <c r="L60" s="445"/>
      <c r="M60" s="445"/>
      <c r="N60" s="445"/>
      <c r="O60" s="266"/>
    </row>
    <row r="61" spans="2:15" s="99" customFormat="1" ht="15.75" x14ac:dyDescent="0.3">
      <c r="C61" s="445" t="s">
        <v>593</v>
      </c>
      <c r="D61" s="445"/>
      <c r="E61" s="445"/>
      <c r="F61" s="445"/>
      <c r="G61" s="445"/>
      <c r="H61" s="445"/>
      <c r="I61" s="445"/>
      <c r="J61" s="445"/>
      <c r="K61" s="445"/>
      <c r="L61" s="445"/>
      <c r="M61" s="445"/>
      <c r="N61" s="445"/>
      <c r="O61" s="266"/>
    </row>
    <row r="62" spans="2:15" s="99" customFormat="1" ht="15.75" x14ac:dyDescent="0.3">
      <c r="C62" s="445" t="s">
        <v>595</v>
      </c>
      <c r="D62" s="445"/>
      <c r="E62" s="445"/>
      <c r="F62" s="445"/>
      <c r="G62" s="445"/>
      <c r="H62" s="445"/>
      <c r="I62" s="445"/>
      <c r="J62" s="445"/>
      <c r="K62" s="445"/>
      <c r="L62" s="445"/>
      <c r="M62" s="445"/>
      <c r="N62" s="445"/>
      <c r="O62" s="266"/>
    </row>
    <row r="63" spans="2:15" s="99" customFormat="1" ht="15.75" x14ac:dyDescent="0.3">
      <c r="C63" s="445" t="s">
        <v>602</v>
      </c>
      <c r="D63" s="445"/>
      <c r="E63" s="445"/>
      <c r="F63" s="445"/>
      <c r="G63" s="445"/>
      <c r="H63" s="445"/>
      <c r="I63" s="445"/>
      <c r="J63" s="445"/>
      <c r="K63" s="445"/>
      <c r="L63" s="445"/>
      <c r="M63" s="445"/>
      <c r="N63" s="445"/>
      <c r="O63" s="266"/>
    </row>
    <row r="64" spans="2:15" s="99" customFormat="1" ht="15.75" x14ac:dyDescent="0.3">
      <c r="C64" s="445" t="s">
        <v>604</v>
      </c>
      <c r="D64" s="445"/>
      <c r="E64" s="445"/>
      <c r="F64" s="445"/>
      <c r="G64" s="445"/>
      <c r="H64" s="445"/>
      <c r="I64" s="445"/>
      <c r="J64" s="445"/>
      <c r="K64" s="445"/>
      <c r="L64" s="445"/>
      <c r="M64" s="445"/>
      <c r="N64" s="445"/>
      <c r="O64" s="266"/>
    </row>
    <row r="65" spans="3:15" s="99" customFormat="1" ht="15.75" x14ac:dyDescent="0.3">
      <c r="C65" s="445" t="s">
        <v>606</v>
      </c>
      <c r="D65" s="445"/>
      <c r="E65" s="445"/>
      <c r="F65" s="445"/>
      <c r="G65" s="445"/>
      <c r="H65" s="445"/>
      <c r="I65" s="445"/>
      <c r="J65" s="445"/>
      <c r="K65" s="445"/>
      <c r="L65" s="445"/>
      <c r="M65" s="445"/>
      <c r="N65" s="445"/>
      <c r="O65" s="266"/>
    </row>
    <row r="66" spans="3:15" s="99" customFormat="1" ht="15.75" x14ac:dyDescent="0.3">
      <c r="C66" s="445"/>
      <c r="D66" s="445"/>
      <c r="E66" s="445"/>
      <c r="F66" s="445"/>
      <c r="G66" s="445"/>
      <c r="H66" s="445"/>
      <c r="I66" s="445"/>
      <c r="J66" s="445"/>
      <c r="K66" s="445"/>
      <c r="L66" s="445"/>
      <c r="M66" s="445"/>
      <c r="N66" s="445"/>
      <c r="O66" s="266"/>
    </row>
    <row r="67" spans="3:15" s="99" customFormat="1" ht="16.5" customHeight="1" thickBot="1" x14ac:dyDescent="0.35">
      <c r="C67" s="449"/>
      <c r="D67" s="449"/>
      <c r="E67" s="449"/>
      <c r="F67" s="449"/>
      <c r="G67" s="449"/>
      <c r="H67" s="449"/>
      <c r="I67" s="449"/>
      <c r="J67" s="449"/>
      <c r="K67" s="449"/>
      <c r="L67" s="449"/>
      <c r="M67" s="449"/>
      <c r="N67" s="449"/>
      <c r="O67" s="262"/>
    </row>
    <row r="68" spans="3:15" s="99" customFormat="1" ht="15.75" x14ac:dyDescent="0.3">
      <c r="C68" s="441"/>
      <c r="D68" s="441"/>
      <c r="E68" s="441"/>
      <c r="F68" s="441"/>
      <c r="G68" s="441"/>
      <c r="H68" s="441"/>
      <c r="I68" s="441"/>
      <c r="J68" s="441"/>
      <c r="K68" s="441"/>
      <c r="L68" s="441"/>
      <c r="M68" s="441"/>
      <c r="N68" s="441"/>
      <c r="O68" s="262"/>
    </row>
    <row r="69" spans="3:15" s="99" customFormat="1" ht="16.5" thickBot="1" x14ac:dyDescent="0.35">
      <c r="C69" s="422"/>
      <c r="D69" s="423"/>
      <c r="E69" s="423"/>
      <c r="F69" s="423"/>
      <c r="G69" s="423"/>
      <c r="H69" s="423"/>
      <c r="I69" s="423"/>
      <c r="J69" s="423"/>
      <c r="K69" s="423"/>
      <c r="L69" s="423"/>
      <c r="M69" s="423"/>
      <c r="N69" s="423"/>
      <c r="O69" s="260"/>
    </row>
    <row r="70" spans="3:15" s="99" customFormat="1" ht="15.75" x14ac:dyDescent="0.3">
      <c r="C70" s="424"/>
      <c r="D70" s="425"/>
      <c r="E70" s="425"/>
      <c r="F70" s="425"/>
      <c r="G70" s="425"/>
      <c r="H70" s="425"/>
      <c r="I70" s="425"/>
      <c r="J70" s="425"/>
      <c r="K70" s="425"/>
      <c r="L70" s="425"/>
      <c r="M70" s="425"/>
      <c r="N70" s="425"/>
      <c r="O70" s="260"/>
    </row>
    <row r="71" spans="3:15" s="99" customFormat="1" ht="16.5" thickBot="1" x14ac:dyDescent="0.35">
      <c r="C71" s="442"/>
      <c r="D71" s="442"/>
      <c r="E71" s="442"/>
      <c r="F71" s="442"/>
      <c r="G71" s="442"/>
      <c r="H71" s="442"/>
      <c r="I71" s="442"/>
      <c r="J71" s="442"/>
      <c r="K71" s="442"/>
      <c r="L71" s="442"/>
      <c r="M71" s="442"/>
      <c r="N71" s="442"/>
      <c r="O71" s="262"/>
    </row>
    <row r="72" spans="3:15" s="99" customFormat="1" ht="15.75" x14ac:dyDescent="0.3">
      <c r="C72" s="402" t="s">
        <v>29</v>
      </c>
      <c r="D72" s="402"/>
      <c r="E72" s="402"/>
      <c r="F72" s="402"/>
      <c r="G72" s="402"/>
      <c r="H72" s="402"/>
      <c r="I72" s="402"/>
      <c r="J72" s="402"/>
      <c r="K72" s="402"/>
      <c r="L72" s="402"/>
      <c r="M72" s="402"/>
      <c r="N72" s="402"/>
      <c r="O72" s="256"/>
    </row>
    <row r="73" spans="3:15" s="99" customFormat="1" ht="15.75" customHeight="1" x14ac:dyDescent="0.3">
      <c r="C73" s="385" t="s">
        <v>30</v>
      </c>
      <c r="D73" s="385"/>
      <c r="E73" s="385"/>
      <c r="F73" s="385"/>
      <c r="G73" s="385"/>
      <c r="H73" s="385"/>
      <c r="I73" s="385"/>
      <c r="J73" s="385"/>
      <c r="K73" s="385"/>
      <c r="L73" s="385"/>
      <c r="M73" s="385"/>
      <c r="N73" s="385"/>
      <c r="O73" s="254"/>
    </row>
    <row r="74" spans="3:15" s="99" customFormat="1" ht="15.75" x14ac:dyDescent="0.3">
      <c r="C74" s="402" t="s">
        <v>552</v>
      </c>
      <c r="D74" s="402"/>
      <c r="E74" s="402"/>
      <c r="F74" s="402"/>
      <c r="G74" s="402"/>
      <c r="H74" s="402"/>
      <c r="I74" s="402"/>
      <c r="J74" s="402"/>
      <c r="K74" s="402"/>
      <c r="L74" s="402"/>
      <c r="M74" s="402"/>
      <c r="N74" s="402"/>
      <c r="O74" s="256"/>
    </row>
    <row r="77" spans="3:15" x14ac:dyDescent="0.25">
      <c r="J77" s="124"/>
    </row>
    <row r="78" spans="3:15" x14ac:dyDescent="0.25">
      <c r="J78" s="124"/>
      <c r="K78" s="123"/>
    </row>
    <row r="80" spans="3:15" x14ac:dyDescent="0.25">
      <c r="K80" s="123"/>
    </row>
  </sheetData>
  <protectedRanges>
    <protectedRange algorithmName="SHA-512" hashValue="19r0bVvPR7yZA0UiYij7Tv1CBk3noIABvFePbLhCJ4nk3L6A+Fy+RdPPS3STf+a52x4pG2PQK4FAkXK9epnlIA==" saltValue="gQC4yrLvnbJqxYZ0KSEoZA==" spinCount="100000" sqref="C53:D56 F53:H55 F56:G56 H15:H52 B48:D52 B15:B47" name="Government revenues_1"/>
    <protectedRange algorithmName="SHA-512" hashValue="19r0bVvPR7yZA0UiYij7Tv1CBk3noIABvFePbLhCJ4nk3L6A+Fy+RdPPS3STf+a52x4pG2PQK4FAkXK9epnlIA==" saltValue="gQC4yrLvnbJqxYZ0KSEoZA==" spinCount="100000" sqref="I54:I56 I15:I51" name="Government revenues_2"/>
    <protectedRange algorithmName="SHA-512" hashValue="19r0bVvPR7yZA0UiYij7Tv1CBk3noIABvFePbLhCJ4nk3L6A+Fy+RdPPS3STf+a52x4pG2PQK4FAkXK9epnlIA==" saltValue="gQC4yrLvnbJqxYZ0KSEoZA==" spinCount="100000" sqref="C15:C47" name="Government revenues_1_3"/>
    <protectedRange algorithmName="SHA-512" hashValue="19r0bVvPR7yZA0UiYij7Tv1CBk3noIABvFePbLhCJ4nk3L6A+Fy+RdPPS3STf+a52x4pG2PQK4FAkXK9epnlIA==" saltValue="gQC4yrLvnbJqxYZ0KSEoZA==" spinCount="100000" sqref="D15:D47" name="Government revenues_1_4"/>
  </protectedRanges>
  <mergeCells count="28">
    <mergeCell ref="C74:N74"/>
    <mergeCell ref="B13:N13"/>
    <mergeCell ref="C68:N68"/>
    <mergeCell ref="C69:N69"/>
    <mergeCell ref="C70:N70"/>
    <mergeCell ref="C71:N71"/>
    <mergeCell ref="C72:N72"/>
    <mergeCell ref="C73:N73"/>
    <mergeCell ref="C67:N67"/>
    <mergeCell ref="C61:N61"/>
    <mergeCell ref="C62:N62"/>
    <mergeCell ref="C63:N63"/>
    <mergeCell ref="C64:N64"/>
    <mergeCell ref="C2:N2"/>
    <mergeCell ref="C3:N3"/>
    <mergeCell ref="C4:N4"/>
    <mergeCell ref="C5:N5"/>
    <mergeCell ref="C6:N6"/>
    <mergeCell ref="C7:N7"/>
    <mergeCell ref="C8:N8"/>
    <mergeCell ref="C9:N9"/>
    <mergeCell ref="C65:N65"/>
    <mergeCell ref="C66:N66"/>
    <mergeCell ref="C10:N10"/>
    <mergeCell ref="C11:N11"/>
    <mergeCell ref="C58:N58"/>
    <mergeCell ref="C59:N59"/>
    <mergeCell ref="C60:N60"/>
  </mergeCells>
  <dataValidations count="4">
    <dataValidation type="list" showInputMessage="1" showErrorMessage="1" sqref="C15:C47" xr:uid="{00000000-0002-0000-0E00-000000000000}">
      <formula1>Companies_list</formula1>
    </dataValidation>
    <dataValidation type="list" allowBlank="1" showInputMessage="1" showErrorMessage="1" sqref="D15:D47" xr:uid="{00000000-0002-0000-0E00-000001000000}">
      <formula1>Government_entities_list</formula1>
    </dataValidation>
    <dataValidation type="decimal" operator="notBetween" allowBlank="1" showInputMessage="1" showErrorMessage="1" errorTitle="Number" error="Please only input numbers in this cell" promptTitle="Revenue value" prompt="Please input the total figure of the reconciled revenue stream, as disclosed by government._x000a_" sqref="J41:J47 J15:J38" xr:uid="{00000000-0002-0000-0E00-000002000000}">
      <formula1>0.1</formula1>
      <formula2>0.2</formula2>
    </dataValidation>
    <dataValidation type="list"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E15:E47" xr:uid="{00000000-0002-0000-0E00-000004000000}">
      <formula1>Revenue_stream_list</formula1>
    </dataValidation>
  </dataValidations>
  <hyperlinks>
    <hyperlink ref="B13" r:id="rId1" location="r4-1" display="EITI Requirement 4.1" xr:uid="{00000000-0004-0000-0E00-000000000000}"/>
  </hyperlinks>
  <pageMargins left="0.7" right="0.7" top="0.75" bottom="0.75" header="0.3" footer="0.3"/>
  <pageSetup paperSize="9" orientation="portrait" r:id="rId2"/>
  <tableParts count="1">
    <tablePart r:id="rId3"/>
  </tablePart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0" tint="-0.249977111117893"/>
  </sheetPr>
  <dimension ref="A1:U29"/>
  <sheetViews>
    <sheetView zoomScale="40" zoomScaleNormal="40" zoomScalePageLayoutView="125" workbookViewId="0">
      <selection activeCell="R7" sqref="R7"/>
    </sheetView>
  </sheetViews>
  <sheetFormatPr defaultColWidth="10.5" defaultRowHeight="16.5" x14ac:dyDescent="0.3"/>
  <cols>
    <col min="1" max="1" width="14.875" style="225" customWidth="1"/>
    <col min="2" max="2" width="50.5" style="225" customWidth="1"/>
    <col min="3" max="3" width="2.5" style="225" customWidth="1"/>
    <col min="4" max="4" width="24" style="225" customWidth="1"/>
    <col min="5" max="5" width="2.5" style="225" customWidth="1"/>
    <col min="6" max="6" width="24" style="225" customWidth="1"/>
    <col min="7" max="7" width="2.5" style="225" customWidth="1"/>
    <col min="8" max="8" width="24" style="225" customWidth="1"/>
    <col min="9" max="9" width="2.5" style="225" customWidth="1"/>
    <col min="10" max="10" width="39.5" style="225" customWidth="1"/>
    <col min="11" max="11" width="2.5" style="225" customWidth="1"/>
    <col min="12" max="12" width="36.125" style="225" customWidth="1"/>
    <col min="13" max="13" width="2.5"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24" t="s">
        <v>636</v>
      </c>
    </row>
    <row r="3" spans="1:21" s="40" customFormat="1" ht="162" customHeight="1" x14ac:dyDescent="0.25">
      <c r="A3" s="259" t="s">
        <v>637</v>
      </c>
      <c r="B3" s="283" t="s">
        <v>638</v>
      </c>
      <c r="D3" s="361" t="s">
        <v>186</v>
      </c>
      <c r="F3" s="58"/>
      <c r="H3" s="58"/>
      <c r="J3" s="317" t="s">
        <v>639</v>
      </c>
      <c r="L3" s="317" t="s">
        <v>115</v>
      </c>
      <c r="N3" s="39"/>
      <c r="P3" s="39"/>
      <c r="R3" s="39"/>
      <c r="T3" s="39"/>
    </row>
    <row r="4" spans="1:21" s="38" customFormat="1" ht="19.5" x14ac:dyDescent="0.25">
      <c r="A4" s="56"/>
      <c r="B4" s="47"/>
      <c r="D4" s="47"/>
      <c r="F4" s="47"/>
      <c r="H4" s="47"/>
      <c r="J4" s="48"/>
      <c r="L4" s="40"/>
      <c r="N4" s="48"/>
    </row>
    <row r="5" spans="1:21" s="53" customFormat="1" ht="97.5" x14ac:dyDescent="0.25">
      <c r="A5" s="51"/>
      <c r="B5" s="52" t="s">
        <v>116</v>
      </c>
      <c r="D5" s="83" t="s">
        <v>117</v>
      </c>
      <c r="E5" s="45"/>
      <c r="F5" s="83" t="s">
        <v>118</v>
      </c>
      <c r="G5" s="45"/>
      <c r="H5" s="83" t="s">
        <v>119</v>
      </c>
      <c r="J5" s="46" t="s">
        <v>120</v>
      </c>
      <c r="K5" s="45"/>
      <c r="L5" s="46" t="s">
        <v>121</v>
      </c>
      <c r="M5" s="45"/>
      <c r="N5" s="46" t="s">
        <v>122</v>
      </c>
      <c r="O5" s="45"/>
      <c r="P5" s="46" t="s">
        <v>123</v>
      </c>
      <c r="Q5" s="45"/>
      <c r="R5" s="46" t="s">
        <v>124</v>
      </c>
      <c r="S5" s="45"/>
      <c r="T5" s="46" t="s">
        <v>125</v>
      </c>
      <c r="U5" s="45"/>
    </row>
    <row r="6" spans="1:21" s="38" customFormat="1" ht="19.5" x14ac:dyDescent="0.25">
      <c r="A6" s="56"/>
      <c r="B6" s="47"/>
      <c r="D6" s="47"/>
      <c r="F6" s="47"/>
      <c r="H6" s="47"/>
      <c r="J6" s="48"/>
      <c r="N6" s="48"/>
      <c r="P6" s="48"/>
      <c r="R6" s="48"/>
      <c r="T6" s="48"/>
    </row>
    <row r="7" spans="1:21" s="40" customFormat="1" ht="315" x14ac:dyDescent="0.25">
      <c r="A7" s="259" t="s">
        <v>156</v>
      </c>
      <c r="B7" s="57" t="s">
        <v>640</v>
      </c>
      <c r="D7" s="10" t="s">
        <v>62</v>
      </c>
      <c r="F7" s="58"/>
      <c r="H7" s="58"/>
      <c r="J7" s="317" t="s">
        <v>641</v>
      </c>
      <c r="K7" s="38"/>
      <c r="L7" s="49"/>
      <c r="M7" s="38"/>
      <c r="N7" s="378" t="s">
        <v>998</v>
      </c>
      <c r="O7" s="38"/>
      <c r="P7" s="39"/>
      <c r="Q7" s="38"/>
      <c r="R7" s="370" t="s">
        <v>1018</v>
      </c>
      <c r="T7" s="39"/>
    </row>
    <row r="8" spans="1:21" s="38" customFormat="1" ht="19.5" x14ac:dyDescent="0.25">
      <c r="A8" s="56"/>
      <c r="B8" s="47"/>
      <c r="D8" s="47"/>
      <c r="F8" s="47"/>
      <c r="H8" s="47"/>
      <c r="J8" s="48"/>
      <c r="N8" s="48"/>
      <c r="P8" s="48"/>
      <c r="R8" s="48"/>
      <c r="T8" s="48"/>
    </row>
    <row r="9" spans="1:21" s="38" customFormat="1" ht="47.25" x14ac:dyDescent="0.25">
      <c r="A9" s="56"/>
      <c r="B9" s="54" t="s">
        <v>642</v>
      </c>
      <c r="D9" s="10" t="s">
        <v>643</v>
      </c>
      <c r="F9" s="10" t="str">
        <f>IF(D9=[2]Lists!$K$4,"&lt; Input URL to data source &gt;",IF(D9=[2]Lists!$K$5,"&lt; Reference section in EITI Report or URL &gt;",IF(D9=[2]Lists!$K$6,"&lt; Reference evidence of non-applicability &gt;","")))</f>
        <v/>
      </c>
      <c r="H9" s="10" t="str">
        <f>IF(F9=[2]Lists!$K$4,"&lt; Input URL to data source &gt;",IF(F9=[2]Lists!$K$5,"&lt; Reference section in EITI Report or URL &gt;",IF(F9=[2]Lists!$K$6,"&lt; Reference evidence of non-applicability &gt;","")))</f>
        <v/>
      </c>
      <c r="J9" s="49"/>
      <c r="L9" s="49"/>
      <c r="N9" s="39"/>
      <c r="P9" s="39"/>
      <c r="R9" s="39"/>
      <c r="T9" s="39"/>
    </row>
    <row r="10" spans="1:21" s="9" customFormat="1" ht="31.5" x14ac:dyDescent="0.25">
      <c r="A10" s="14"/>
      <c r="B10" s="54" t="s">
        <v>644</v>
      </c>
      <c r="D10" s="10" t="s">
        <v>293</v>
      </c>
      <c r="F10" s="10" t="str">
        <f>IF(D10=[2]Lists!$K$4,"&lt; Input URL to data source &gt;",IF(D10=[2]Lists!$K$5,"&lt; Reference section in EITI Report or URL &gt;",IF(D10=[2]Lists!$K$6,"&lt; Reference evidence of non-applicability &gt;","")))</f>
        <v/>
      </c>
      <c r="G10" s="38"/>
      <c r="H10" s="10" t="str">
        <f>IF(F10=[2]Lists!$K$4,"&lt; Input URL to data source &gt;",IF(F10=[2]Lists!$K$5,"&lt; Reference section in EITI Report or URL &gt;",IF(F10=[2]Lists!$K$6,"&lt; Reference evidence of non-applicability &gt;","")))</f>
        <v/>
      </c>
      <c r="I10" s="38"/>
      <c r="J10" s="49"/>
      <c r="K10" s="38"/>
      <c r="L10" s="49"/>
      <c r="M10" s="38"/>
      <c r="N10" s="39"/>
      <c r="O10" s="38"/>
      <c r="P10" s="39"/>
      <c r="Q10" s="38"/>
      <c r="R10" s="39"/>
      <c r="S10" s="38"/>
      <c r="T10" s="39"/>
      <c r="U10" s="38"/>
    </row>
    <row r="11" spans="1:21" s="9" customFormat="1" ht="15.75" customHeight="1" x14ac:dyDescent="0.25">
      <c r="A11" s="14"/>
      <c r="B11" s="55" t="s">
        <v>645</v>
      </c>
      <c r="D11" s="27"/>
      <c r="F11" s="27"/>
      <c r="G11" s="40"/>
      <c r="H11" s="27"/>
      <c r="I11" s="40"/>
      <c r="J11" s="49"/>
      <c r="K11" s="40"/>
      <c r="L11" s="49"/>
      <c r="M11" s="40"/>
      <c r="N11" s="39"/>
      <c r="O11" s="40"/>
      <c r="P11" s="39"/>
      <c r="Q11" s="40"/>
      <c r="R11" s="39"/>
      <c r="S11" s="40"/>
      <c r="T11" s="39"/>
      <c r="U11" s="40"/>
    </row>
    <row r="12" spans="1:21" s="9" customFormat="1" ht="19.5" x14ac:dyDescent="0.25">
      <c r="A12" s="14"/>
      <c r="B12" s="24" t="s">
        <v>340</v>
      </c>
      <c r="D12" s="10" t="s">
        <v>588</v>
      </c>
      <c r="F12" s="10" t="s">
        <v>341</v>
      </c>
      <c r="G12" s="38"/>
      <c r="H12" s="10" t="s">
        <v>341</v>
      </c>
      <c r="I12" s="38"/>
      <c r="J12" s="49"/>
      <c r="K12" s="38"/>
      <c r="L12" s="49"/>
      <c r="M12" s="38"/>
      <c r="N12" s="39"/>
      <c r="O12" s="38"/>
      <c r="P12" s="39"/>
      <c r="Q12" s="38"/>
      <c r="R12" s="39"/>
      <c r="S12" s="38"/>
      <c r="T12" s="39"/>
      <c r="U12" s="38"/>
    </row>
    <row r="13" spans="1:21" s="9" customFormat="1" ht="15.75" customHeight="1" x14ac:dyDescent="0.25">
      <c r="A13" s="14"/>
      <c r="B13" s="24" t="s">
        <v>343</v>
      </c>
      <c r="D13" s="10" t="s">
        <v>588</v>
      </c>
      <c r="F13" s="10" t="s">
        <v>344</v>
      </c>
      <c r="G13" s="40"/>
      <c r="H13" s="10" t="s">
        <v>344</v>
      </c>
      <c r="I13" s="40"/>
      <c r="J13" s="49"/>
      <c r="K13" s="40"/>
      <c r="L13" s="49"/>
      <c r="M13" s="40"/>
      <c r="N13" s="39"/>
      <c r="O13" s="40"/>
      <c r="P13" s="39"/>
      <c r="Q13" s="40"/>
      <c r="R13" s="39"/>
      <c r="S13" s="40"/>
      <c r="T13" s="39"/>
      <c r="U13" s="40"/>
    </row>
    <row r="14" spans="1:21" s="9" customFormat="1" ht="19.5" x14ac:dyDescent="0.25">
      <c r="A14" s="14"/>
      <c r="B14" s="24" t="s">
        <v>646</v>
      </c>
      <c r="D14" s="10" t="s">
        <v>588</v>
      </c>
      <c r="F14" s="10" t="s">
        <v>347</v>
      </c>
      <c r="G14" s="38"/>
      <c r="H14" s="10" t="s">
        <v>347</v>
      </c>
      <c r="I14" s="38"/>
      <c r="J14" s="49"/>
      <c r="K14" s="38"/>
      <c r="L14" s="49"/>
      <c r="M14" s="38"/>
      <c r="N14" s="39"/>
      <c r="O14" s="38"/>
      <c r="P14" s="39"/>
      <c r="Q14" s="38"/>
      <c r="R14" s="39"/>
      <c r="S14" s="38"/>
      <c r="T14" s="39"/>
      <c r="U14" s="38"/>
    </row>
    <row r="15" spans="1:21" s="9" customFormat="1" x14ac:dyDescent="0.3">
      <c r="A15" s="14"/>
      <c r="B15" s="55" t="s">
        <v>647</v>
      </c>
      <c r="D15" s="27"/>
      <c r="F15" s="27"/>
      <c r="G15" s="228"/>
      <c r="H15" s="27"/>
      <c r="I15" s="228"/>
      <c r="J15" s="49"/>
      <c r="K15" s="228"/>
      <c r="L15" s="49"/>
      <c r="M15" s="228"/>
      <c r="N15" s="39"/>
      <c r="O15" s="228"/>
      <c r="P15" s="39"/>
      <c r="Q15" s="228"/>
      <c r="R15" s="39"/>
      <c r="S15" s="228"/>
      <c r="T15" s="39"/>
      <c r="U15" s="228"/>
    </row>
    <row r="16" spans="1:21" s="9" customFormat="1" x14ac:dyDescent="0.3">
      <c r="A16" s="14"/>
      <c r="B16" s="24" t="s">
        <v>340</v>
      </c>
      <c r="D16" s="10" t="s">
        <v>588</v>
      </c>
      <c r="F16" s="10" t="s">
        <v>341</v>
      </c>
      <c r="G16" s="228"/>
      <c r="H16" s="10" t="s">
        <v>341</v>
      </c>
      <c r="I16" s="228"/>
      <c r="J16" s="49"/>
      <c r="K16" s="228"/>
      <c r="L16" s="49"/>
      <c r="M16" s="228"/>
      <c r="N16" s="39"/>
      <c r="O16" s="228"/>
      <c r="P16" s="39"/>
      <c r="Q16" s="228"/>
      <c r="R16" s="39"/>
      <c r="S16" s="228"/>
      <c r="T16" s="39"/>
      <c r="U16" s="228"/>
    </row>
    <row r="17" spans="1:21" s="9" customFormat="1" x14ac:dyDescent="0.3">
      <c r="A17" s="14"/>
      <c r="B17" s="25" t="str">
        <f>LEFT(B16,SEARCH(",",B16))&amp;" value"</f>
        <v>Crude oil (2709), value</v>
      </c>
      <c r="D17" s="10" t="s">
        <v>588</v>
      </c>
      <c r="F17" s="10" t="s">
        <v>599</v>
      </c>
      <c r="G17" s="228"/>
      <c r="H17" s="10" t="s">
        <v>599</v>
      </c>
      <c r="I17" s="228"/>
      <c r="J17" s="49"/>
      <c r="K17" s="228"/>
      <c r="L17" s="49"/>
      <c r="M17" s="228"/>
      <c r="N17" s="39"/>
      <c r="O17" s="228"/>
      <c r="P17" s="39"/>
      <c r="Q17" s="228"/>
      <c r="R17" s="39"/>
      <c r="S17" s="228"/>
      <c r="T17" s="39"/>
      <c r="U17" s="228"/>
    </row>
    <row r="18" spans="1:21" s="9" customFormat="1" x14ac:dyDescent="0.3">
      <c r="A18" s="14"/>
      <c r="B18" s="24" t="s">
        <v>343</v>
      </c>
      <c r="D18" s="10" t="s">
        <v>588</v>
      </c>
      <c r="F18" s="10" t="s">
        <v>344</v>
      </c>
      <c r="G18" s="228"/>
      <c r="H18" s="10" t="s">
        <v>344</v>
      </c>
      <c r="I18" s="228"/>
      <c r="J18" s="49"/>
      <c r="K18" s="228"/>
      <c r="L18" s="49"/>
      <c r="M18" s="228"/>
      <c r="N18" s="39"/>
      <c r="O18" s="228"/>
      <c r="P18" s="39"/>
      <c r="Q18" s="228"/>
      <c r="R18" s="39"/>
      <c r="S18" s="228"/>
      <c r="T18" s="39"/>
      <c r="U18" s="228"/>
    </row>
    <row r="19" spans="1:21" s="9" customFormat="1" x14ac:dyDescent="0.3">
      <c r="A19" s="14"/>
      <c r="B19" s="25" t="str">
        <f>LEFT(B18,SEARCH(",",B18))&amp;" value"</f>
        <v>Natural gas (2711), value</v>
      </c>
      <c r="D19" s="10" t="s">
        <v>588</v>
      </c>
      <c r="F19" s="10" t="s">
        <v>599</v>
      </c>
      <c r="G19" s="228"/>
      <c r="H19" s="10" t="s">
        <v>599</v>
      </c>
      <c r="I19" s="228"/>
      <c r="J19" s="49"/>
      <c r="K19" s="228"/>
      <c r="L19" s="49"/>
      <c r="M19" s="228"/>
      <c r="N19" s="39"/>
      <c r="O19" s="228"/>
      <c r="P19" s="39"/>
      <c r="Q19" s="228"/>
      <c r="R19" s="39"/>
      <c r="S19" s="228"/>
      <c r="T19" s="39"/>
      <c r="U19" s="228"/>
    </row>
    <row r="20" spans="1:21" s="9" customFormat="1" x14ac:dyDescent="0.3">
      <c r="A20" s="14"/>
      <c r="B20" s="24" t="s">
        <v>646</v>
      </c>
      <c r="D20" s="10" t="s">
        <v>588</v>
      </c>
      <c r="F20" s="10" t="s">
        <v>347</v>
      </c>
      <c r="G20" s="228"/>
      <c r="H20" s="10" t="s">
        <v>347</v>
      </c>
      <c r="I20" s="228"/>
      <c r="J20" s="49"/>
      <c r="K20" s="228"/>
      <c r="L20" s="49"/>
      <c r="M20" s="228"/>
      <c r="N20" s="39"/>
      <c r="O20" s="228"/>
      <c r="P20" s="39"/>
      <c r="Q20" s="228"/>
      <c r="R20" s="39"/>
      <c r="S20" s="228"/>
      <c r="T20" s="39"/>
      <c r="U20" s="228"/>
    </row>
    <row r="21" spans="1:21" s="9" customFormat="1" x14ac:dyDescent="0.3">
      <c r="A21" s="14"/>
      <c r="B21" s="25" t="str">
        <f>LEFT(B20,SEARCH(",",B20))&amp;" value"</f>
        <v>Add commodities here, value</v>
      </c>
      <c r="D21" s="10" t="s">
        <v>588</v>
      </c>
      <c r="F21" s="10" t="s">
        <v>599</v>
      </c>
      <c r="G21" s="228"/>
      <c r="H21" s="10" t="s">
        <v>599</v>
      </c>
      <c r="I21" s="228"/>
      <c r="J21" s="49"/>
      <c r="K21" s="228"/>
      <c r="L21" s="49"/>
      <c r="M21" s="228"/>
      <c r="N21" s="39"/>
      <c r="O21" s="228"/>
      <c r="P21" s="39"/>
      <c r="Q21" s="228"/>
      <c r="R21" s="39"/>
      <c r="S21" s="228"/>
      <c r="T21" s="39"/>
      <c r="U21" s="228"/>
    </row>
    <row r="22" spans="1:21" s="9" customFormat="1" ht="47.25" x14ac:dyDescent="0.3">
      <c r="A22" s="14"/>
      <c r="B22" s="55" t="s">
        <v>648</v>
      </c>
      <c r="D22" s="10" t="s">
        <v>643</v>
      </c>
      <c r="E22" s="38"/>
      <c r="F22" s="10" t="str">
        <f>IF(D22=[2]Lists!$K$4,"&lt; Input URL to data source &gt;",IF(D22=[2]Lists!$K$5,"&lt; Reference section in EITI Report or URL &gt;",IF(D22=[2]Lists!$K$6,"&lt; Reference evidence of non-applicability &gt;","")))</f>
        <v/>
      </c>
      <c r="G22" s="228"/>
      <c r="H22" s="10" t="str">
        <f>IF(F22=[2]Lists!$K$4,"&lt; Input URL to data source &gt;",IF(F22=[2]Lists!$K$5,"&lt; Reference section in EITI Report or URL &gt;",IF(F22=[2]Lists!$K$6,"&lt; Reference evidence of non-applicability &gt;","")))</f>
        <v/>
      </c>
      <c r="I22" s="228"/>
      <c r="J22" s="49"/>
      <c r="K22" s="228"/>
      <c r="L22" s="49"/>
      <c r="M22" s="228"/>
      <c r="N22" s="39"/>
      <c r="O22" s="228"/>
      <c r="P22" s="39"/>
      <c r="Q22" s="228"/>
      <c r="R22" s="39"/>
      <c r="S22" s="228"/>
      <c r="T22" s="39"/>
      <c r="U22" s="228"/>
    </row>
    <row r="23" spans="1:21" s="9" customFormat="1" ht="47.25" x14ac:dyDescent="0.3">
      <c r="A23" s="14"/>
      <c r="B23" s="55" t="s">
        <v>649</v>
      </c>
      <c r="D23" s="10" t="s">
        <v>643</v>
      </c>
      <c r="E23" s="38"/>
      <c r="F23" s="10" t="str">
        <f>IF(D23=[2]Lists!$K$4,"&lt; Input URL to data source &gt;",IF(D23=[2]Lists!$K$5,"&lt; Reference section in EITI Report or URL &gt;",IF(D23=[2]Lists!$K$6,"&lt; Reference evidence of non-applicability &gt;","")))</f>
        <v/>
      </c>
      <c r="G23" s="228"/>
      <c r="H23" s="10" t="str">
        <f>IF(F23=[2]Lists!$K$4,"&lt; Input URL to data source &gt;",IF(F23=[2]Lists!$K$5,"&lt; Reference section in EITI Report or URL &gt;",IF(F23=[2]Lists!$K$6,"&lt; Reference evidence of non-applicability &gt;","")))</f>
        <v/>
      </c>
      <c r="I23" s="228"/>
      <c r="J23" s="49"/>
      <c r="K23" s="228"/>
      <c r="L23" s="49"/>
      <c r="M23" s="228"/>
      <c r="N23" s="39"/>
      <c r="O23" s="228"/>
      <c r="P23" s="39"/>
      <c r="Q23" s="228"/>
      <c r="R23" s="39"/>
      <c r="S23" s="228"/>
      <c r="T23" s="39"/>
      <c r="U23" s="228"/>
    </row>
    <row r="24" spans="1:21" s="9" customFormat="1" ht="47.25" x14ac:dyDescent="0.3">
      <c r="A24" s="14"/>
      <c r="B24" s="55" t="s">
        <v>650</v>
      </c>
      <c r="D24" s="10" t="s">
        <v>643</v>
      </c>
      <c r="E24" s="38"/>
      <c r="F24" s="10"/>
      <c r="G24" s="228"/>
      <c r="H24" s="10"/>
      <c r="I24" s="228"/>
      <c r="J24" s="49"/>
      <c r="K24" s="228"/>
      <c r="L24" s="49"/>
      <c r="M24" s="228"/>
      <c r="N24" s="39"/>
      <c r="O24" s="228"/>
      <c r="P24" s="39"/>
      <c r="Q24" s="228"/>
      <c r="R24" s="39"/>
      <c r="S24" s="228"/>
      <c r="T24" s="39"/>
      <c r="U24" s="228"/>
    </row>
    <row r="25" spans="1:21" s="9" customFormat="1" ht="110.25" x14ac:dyDescent="0.3">
      <c r="A25" s="14"/>
      <c r="B25" s="55" t="s">
        <v>651</v>
      </c>
      <c r="D25" s="10" t="s">
        <v>643</v>
      </c>
      <c r="E25" s="38"/>
      <c r="F25" s="10"/>
      <c r="G25" s="228"/>
      <c r="H25" s="10"/>
      <c r="I25" s="228"/>
      <c r="J25" s="49"/>
      <c r="K25" s="228"/>
      <c r="L25" s="49"/>
      <c r="M25" s="228"/>
      <c r="N25" s="39"/>
      <c r="O25" s="228"/>
      <c r="P25" s="39"/>
      <c r="Q25" s="228"/>
      <c r="R25" s="39"/>
      <c r="S25" s="228"/>
      <c r="T25" s="39"/>
      <c r="U25" s="228"/>
    </row>
    <row r="26" spans="1:21" s="9" customFormat="1" ht="94.5" x14ac:dyDescent="0.3">
      <c r="A26" s="14"/>
      <c r="B26" s="55" t="s">
        <v>652</v>
      </c>
      <c r="D26" s="10" t="s">
        <v>643</v>
      </c>
      <c r="E26" s="38"/>
      <c r="F26" s="10"/>
      <c r="G26" s="228"/>
      <c r="H26" s="10"/>
      <c r="I26" s="228"/>
      <c r="J26" s="49"/>
      <c r="K26" s="228"/>
      <c r="L26" s="49"/>
      <c r="M26" s="228"/>
      <c r="N26" s="39"/>
      <c r="O26" s="228"/>
      <c r="P26" s="39"/>
      <c r="Q26" s="228"/>
      <c r="R26" s="39"/>
      <c r="S26" s="228"/>
      <c r="T26" s="39"/>
      <c r="U26" s="228"/>
    </row>
    <row r="27" spans="1:21" s="9" customFormat="1" ht="78.75" x14ac:dyDescent="0.3">
      <c r="A27" s="14"/>
      <c r="B27" s="55" t="s">
        <v>653</v>
      </c>
      <c r="D27" s="10" t="s">
        <v>643</v>
      </c>
      <c r="E27" s="38"/>
      <c r="F27" s="10"/>
      <c r="G27" s="228"/>
      <c r="H27" s="10"/>
      <c r="I27" s="228"/>
      <c r="J27" s="49"/>
      <c r="K27" s="228"/>
      <c r="L27" s="49"/>
      <c r="M27" s="228"/>
      <c r="N27" s="39"/>
      <c r="O27" s="228"/>
      <c r="P27" s="39"/>
      <c r="Q27" s="228"/>
      <c r="R27" s="39"/>
      <c r="S27" s="228"/>
      <c r="T27" s="39"/>
      <c r="U27" s="228"/>
    </row>
    <row r="28" spans="1:21" s="9" customFormat="1" ht="31.5" x14ac:dyDescent="0.3">
      <c r="A28" s="14"/>
      <c r="B28" s="55" t="s">
        <v>654</v>
      </c>
      <c r="D28" s="10" t="s">
        <v>588</v>
      </c>
      <c r="F28" s="10" t="s">
        <v>599</v>
      </c>
      <c r="G28" s="228"/>
      <c r="H28" s="10" t="s">
        <v>599</v>
      </c>
      <c r="I28" s="228"/>
      <c r="J28" s="49"/>
      <c r="K28" s="228"/>
      <c r="L28" s="49"/>
      <c r="M28" s="228"/>
      <c r="N28" s="39"/>
      <c r="O28" s="228"/>
      <c r="P28" s="39"/>
      <c r="Q28" s="228"/>
      <c r="R28" s="39"/>
      <c r="S28" s="228"/>
      <c r="T28" s="39"/>
      <c r="U28" s="228"/>
    </row>
    <row r="29" spans="1:21" s="227" customFormat="1" x14ac:dyDescent="0.3">
      <c r="A29" s="226"/>
      <c r="L29" s="9"/>
    </row>
  </sheetData>
  <pageMargins left="0.7" right="0.7" top="0.75" bottom="0.75" header="0.3" footer="0.3"/>
  <pageSetup paperSize="8" orientation="landscape" horizontalDpi="1200" verticalDpi="1200"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0" tint="-0.249977111117893"/>
  </sheetPr>
  <dimension ref="A1:U17"/>
  <sheetViews>
    <sheetView topLeftCell="D1" zoomScale="70" zoomScaleNormal="70" zoomScalePageLayoutView="70" workbookViewId="0">
      <selection activeCell="N4" sqref="N4"/>
    </sheetView>
  </sheetViews>
  <sheetFormatPr defaultColWidth="10.5" defaultRowHeight="16.5" x14ac:dyDescent="0.3"/>
  <cols>
    <col min="1" max="1" width="17.375" style="225" customWidth="1"/>
    <col min="2" max="2" width="45.5" style="225" customWidth="1"/>
    <col min="3" max="3" width="3.375" style="225" customWidth="1"/>
    <col min="4" max="4" width="26" style="225" customWidth="1"/>
    <col min="5" max="5" width="3.375" style="225" customWidth="1"/>
    <col min="6" max="6" width="26" style="225" customWidth="1"/>
    <col min="7" max="7" width="3.375" style="225" customWidth="1"/>
    <col min="8" max="8" width="26" style="225" customWidth="1"/>
    <col min="9" max="9" width="3.375" style="225" customWidth="1"/>
    <col min="10" max="10" width="39.5"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24" t="s">
        <v>655</v>
      </c>
    </row>
    <row r="3" spans="1:21" s="40" customFormat="1" ht="173.25" customHeight="1" x14ac:dyDescent="0.25">
      <c r="A3" s="259" t="s">
        <v>656</v>
      </c>
      <c r="B3" s="57" t="s">
        <v>657</v>
      </c>
      <c r="D3" s="361" t="s">
        <v>658</v>
      </c>
      <c r="F3" s="58"/>
      <c r="H3" s="58"/>
      <c r="J3" s="317" t="s">
        <v>659</v>
      </c>
      <c r="L3" s="317" t="s">
        <v>115</v>
      </c>
      <c r="N3" s="39" t="s">
        <v>186</v>
      </c>
      <c r="P3" s="39"/>
      <c r="R3" s="39"/>
      <c r="T3" s="39"/>
    </row>
    <row r="4" spans="1:21" s="38" customFormat="1" ht="19.5" x14ac:dyDescent="0.25">
      <c r="A4" s="56"/>
      <c r="B4" s="47"/>
      <c r="D4" s="47"/>
      <c r="F4" s="47"/>
      <c r="H4" s="47"/>
      <c r="J4" s="48"/>
      <c r="L4" s="40"/>
      <c r="N4" s="48"/>
    </row>
    <row r="5" spans="1:21" s="53" customFormat="1" ht="97.5" x14ac:dyDescent="0.25">
      <c r="A5" s="51"/>
      <c r="B5" s="52" t="s">
        <v>116</v>
      </c>
      <c r="D5" s="83" t="s">
        <v>117</v>
      </c>
      <c r="E5" s="45"/>
      <c r="F5" s="83" t="s">
        <v>118</v>
      </c>
      <c r="G5" s="45"/>
      <c r="H5" s="83" t="s">
        <v>119</v>
      </c>
      <c r="J5" s="46" t="s">
        <v>120</v>
      </c>
      <c r="K5" s="45"/>
      <c r="L5" s="46" t="s">
        <v>121</v>
      </c>
      <c r="M5" s="45"/>
      <c r="N5" s="46" t="s">
        <v>122</v>
      </c>
      <c r="O5" s="45"/>
      <c r="P5" s="46" t="s">
        <v>123</v>
      </c>
      <c r="Q5" s="45"/>
      <c r="R5" s="46" t="s">
        <v>124</v>
      </c>
      <c r="S5" s="45"/>
      <c r="T5" s="46" t="s">
        <v>125</v>
      </c>
      <c r="U5" s="45"/>
    </row>
    <row r="6" spans="1:21" s="38" customFormat="1" ht="19.5" x14ac:dyDescent="0.25">
      <c r="A6" s="56"/>
      <c r="B6" s="47"/>
      <c r="D6" s="47"/>
      <c r="F6" s="47"/>
      <c r="H6" s="47"/>
      <c r="J6" s="48"/>
      <c r="N6" s="48"/>
      <c r="P6" s="48"/>
      <c r="R6" s="48"/>
      <c r="T6" s="48"/>
    </row>
    <row r="7" spans="1:21" s="40" customFormat="1" ht="236.25" x14ac:dyDescent="0.25">
      <c r="A7" s="259" t="s">
        <v>156</v>
      </c>
      <c r="B7" s="57" t="s">
        <v>660</v>
      </c>
      <c r="D7" s="10" t="s">
        <v>62</v>
      </c>
      <c r="F7" s="58"/>
      <c r="H7" s="58"/>
      <c r="J7" s="317" t="s">
        <v>661</v>
      </c>
      <c r="L7" s="317" t="s">
        <v>662</v>
      </c>
      <c r="N7" s="39"/>
      <c r="P7" s="39"/>
      <c r="R7" s="39"/>
      <c r="T7" s="39"/>
    </row>
    <row r="8" spans="1:21" s="38" customFormat="1" ht="19.5" x14ac:dyDescent="0.25">
      <c r="A8" s="56"/>
      <c r="B8" s="47"/>
      <c r="D8" s="47"/>
      <c r="F8" s="47"/>
      <c r="H8" s="47"/>
      <c r="J8" s="48"/>
      <c r="N8" s="48"/>
      <c r="P8" s="48"/>
      <c r="R8" s="48"/>
      <c r="T8" s="48"/>
    </row>
    <row r="9" spans="1:21" s="9" customFormat="1" ht="31.5" x14ac:dyDescent="0.25">
      <c r="A9" s="14"/>
      <c r="B9" s="54" t="s">
        <v>663</v>
      </c>
      <c r="D9" s="10" t="s">
        <v>293</v>
      </c>
      <c r="F9" s="10" t="str">
        <f>IF(D9=[2]Lists!$K$4,"&lt; Input URL to data source &gt;",IF(D9=[2]Lists!$K$5,"&lt; Reference section in EITI Report or URL &gt;",IF(D9=[2]Lists!$K$6,"&lt; Reference evidence of non-applicability &gt;","")))</f>
        <v/>
      </c>
      <c r="G9" s="38"/>
      <c r="H9" s="10" t="str">
        <f>IF(F9=[2]Lists!$K$4,"&lt; Input URL to data source &gt;",IF(F9=[2]Lists!$K$5,"&lt; Reference section in EITI Report or URL &gt;",IF(F9=[2]Lists!$K$6,"&lt; Reference evidence of non-applicability &gt;","")))</f>
        <v/>
      </c>
      <c r="I9" s="38"/>
      <c r="J9" s="450"/>
      <c r="K9" s="38"/>
      <c r="L9" s="49"/>
      <c r="M9" s="38"/>
      <c r="N9" s="39"/>
      <c r="O9" s="38"/>
      <c r="P9" s="39"/>
      <c r="Q9" s="38"/>
      <c r="R9" s="39"/>
      <c r="S9" s="38"/>
      <c r="T9" s="39"/>
      <c r="U9" s="38"/>
    </row>
    <row r="10" spans="1:21" s="9" customFormat="1" ht="31.5" x14ac:dyDescent="0.25">
      <c r="A10" s="14"/>
      <c r="B10" s="60" t="s">
        <v>664</v>
      </c>
      <c r="D10" s="10" t="s">
        <v>293</v>
      </c>
      <c r="F10" s="10"/>
      <c r="G10" s="38"/>
      <c r="H10" s="10"/>
      <c r="I10" s="38"/>
      <c r="J10" s="451"/>
      <c r="K10" s="38"/>
      <c r="L10" s="49"/>
      <c r="M10" s="38"/>
      <c r="N10" s="39"/>
      <c r="O10" s="38"/>
      <c r="P10" s="39"/>
      <c r="Q10" s="38"/>
      <c r="R10" s="39"/>
      <c r="S10" s="38"/>
      <c r="T10" s="39"/>
      <c r="U10" s="38"/>
    </row>
    <row r="11" spans="1:21" s="9" customFormat="1" ht="47.25" x14ac:dyDescent="0.25">
      <c r="A11" s="14"/>
      <c r="B11" s="60" t="s">
        <v>665</v>
      </c>
      <c r="D11" s="10" t="s">
        <v>293</v>
      </c>
      <c r="F11" s="10"/>
      <c r="G11" s="38"/>
      <c r="H11" s="10"/>
      <c r="I11" s="38"/>
      <c r="J11" s="451"/>
      <c r="K11" s="38"/>
      <c r="L11" s="49"/>
      <c r="M11" s="38"/>
      <c r="N11" s="39"/>
      <c r="O11" s="38"/>
      <c r="P11" s="39"/>
      <c r="Q11" s="38"/>
      <c r="R11" s="39"/>
      <c r="S11" s="38"/>
      <c r="T11" s="39"/>
      <c r="U11" s="38"/>
    </row>
    <row r="12" spans="1:21" s="9" customFormat="1" ht="47.25" x14ac:dyDescent="0.25">
      <c r="A12" s="14"/>
      <c r="B12" s="60" t="s">
        <v>666</v>
      </c>
      <c r="D12" s="10" t="s">
        <v>588</v>
      </c>
      <c r="F12" s="10" t="s">
        <v>599</v>
      </c>
      <c r="G12" s="38"/>
      <c r="H12" s="10" t="s">
        <v>599</v>
      </c>
      <c r="I12" s="38"/>
      <c r="J12" s="451"/>
      <c r="K12" s="38"/>
      <c r="L12" s="49"/>
      <c r="M12" s="38"/>
      <c r="N12" s="39"/>
      <c r="O12" s="38"/>
      <c r="P12" s="39"/>
      <c r="Q12" s="38"/>
      <c r="R12" s="39"/>
      <c r="S12" s="38"/>
      <c r="T12" s="39"/>
      <c r="U12" s="38"/>
    </row>
    <row r="13" spans="1:21" s="9" customFormat="1" ht="63" x14ac:dyDescent="0.25">
      <c r="A13" s="14"/>
      <c r="B13" s="60" t="s">
        <v>667</v>
      </c>
      <c r="D13" s="10" t="s">
        <v>293</v>
      </c>
      <c r="F13" s="10"/>
      <c r="G13" s="38"/>
      <c r="H13" s="10"/>
      <c r="I13" s="38"/>
      <c r="J13" s="451"/>
      <c r="K13" s="38"/>
      <c r="L13" s="49"/>
      <c r="M13" s="38"/>
      <c r="N13" s="39"/>
      <c r="O13" s="38"/>
      <c r="P13" s="39"/>
      <c r="Q13" s="38"/>
      <c r="R13" s="39"/>
      <c r="S13" s="38"/>
      <c r="T13" s="39"/>
      <c r="U13" s="38"/>
    </row>
    <row r="14" spans="1:21" s="9" customFormat="1" ht="47.25" x14ac:dyDescent="0.25">
      <c r="A14" s="14"/>
      <c r="B14" s="60" t="s">
        <v>668</v>
      </c>
      <c r="D14" s="10" t="s">
        <v>588</v>
      </c>
      <c r="F14" s="10" t="s">
        <v>599</v>
      </c>
      <c r="G14" s="38"/>
      <c r="H14" s="10" t="s">
        <v>599</v>
      </c>
      <c r="I14" s="38"/>
      <c r="J14" s="451"/>
      <c r="K14" s="38"/>
      <c r="L14" s="49"/>
      <c r="M14" s="38"/>
      <c r="N14" s="39"/>
      <c r="O14" s="38"/>
      <c r="P14" s="39"/>
      <c r="Q14" s="38"/>
      <c r="R14" s="39"/>
      <c r="S14" s="38"/>
      <c r="T14" s="39"/>
      <c r="U14" s="38"/>
    </row>
    <row r="15" spans="1:21" s="9" customFormat="1" ht="47.25" x14ac:dyDescent="0.25">
      <c r="A15" s="14"/>
      <c r="B15" s="60" t="s">
        <v>669</v>
      </c>
      <c r="D15" s="10" t="s">
        <v>293</v>
      </c>
      <c r="F15" s="10"/>
      <c r="G15" s="38"/>
      <c r="H15" s="10"/>
      <c r="I15" s="38"/>
      <c r="J15" s="451"/>
      <c r="K15" s="38"/>
      <c r="L15" s="49"/>
      <c r="M15" s="38"/>
      <c r="N15" s="39"/>
      <c r="O15" s="38"/>
      <c r="P15" s="39"/>
      <c r="Q15" s="38"/>
      <c r="R15" s="39"/>
      <c r="S15" s="38"/>
      <c r="T15" s="39"/>
      <c r="U15" s="38"/>
    </row>
    <row r="16" spans="1:21" s="71" customFormat="1" ht="47.25" customHeight="1" x14ac:dyDescent="0.25">
      <c r="A16" s="70"/>
      <c r="B16" s="75" t="s">
        <v>670</v>
      </c>
      <c r="D16" s="10" t="s">
        <v>643</v>
      </c>
      <c r="F16" s="73"/>
      <c r="G16" s="72"/>
      <c r="H16" s="73"/>
      <c r="I16" s="72"/>
      <c r="J16" s="452"/>
      <c r="K16" s="72"/>
      <c r="L16" s="49"/>
      <c r="M16" s="72"/>
      <c r="N16" s="74"/>
      <c r="O16" s="72"/>
      <c r="P16" s="74"/>
      <c r="Q16" s="72"/>
      <c r="R16" s="74"/>
      <c r="S16" s="72"/>
      <c r="T16" s="74"/>
      <c r="U16" s="72"/>
    </row>
    <row r="17" spans="1:21" s="227" customFormat="1" ht="19.5" x14ac:dyDescent="0.3">
      <c r="A17" s="226"/>
      <c r="G17" s="50"/>
      <c r="I17" s="50"/>
      <c r="J17" s="11"/>
      <c r="K17" s="50"/>
      <c r="L17" s="228"/>
      <c r="M17" s="50"/>
      <c r="N17" s="11"/>
      <c r="O17" s="50"/>
      <c r="P17" s="11"/>
      <c r="Q17" s="50"/>
      <c r="R17" s="11"/>
      <c r="S17" s="50"/>
      <c r="T17" s="11"/>
      <c r="U17" s="50"/>
    </row>
  </sheetData>
  <mergeCells count="1">
    <mergeCell ref="J9:J16"/>
  </mergeCells>
  <pageMargins left="0.7" right="0.7" top="0.75" bottom="0.75" header="0.3" footer="0.3"/>
  <pageSetup paperSize="8" orientation="landscape" horizontalDpi="1200" verticalDpi="1200"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0" tint="-0.249977111117893"/>
  </sheetPr>
  <dimension ref="A1:U14"/>
  <sheetViews>
    <sheetView topLeftCell="C1" zoomScale="63" zoomScaleNormal="55" zoomScalePageLayoutView="55" workbookViewId="0">
      <selection activeCell="N4" sqref="N4"/>
    </sheetView>
  </sheetViews>
  <sheetFormatPr defaultColWidth="10.5" defaultRowHeight="16.5" x14ac:dyDescent="0.3"/>
  <cols>
    <col min="1" max="1" width="16.375" style="225" customWidth="1"/>
    <col min="2" max="2" width="42" style="225" customWidth="1"/>
    <col min="3" max="3" width="3.375" style="225" customWidth="1"/>
    <col min="4" max="4" width="35.375" style="225" customWidth="1"/>
    <col min="5" max="5" width="3.375" style="225" customWidth="1"/>
    <col min="6" max="6" width="35.375" style="225" customWidth="1"/>
    <col min="7" max="7" width="3.375" style="225" customWidth="1"/>
    <col min="8" max="8" width="35.375" style="225" customWidth="1"/>
    <col min="9" max="9" width="3.375" style="225" customWidth="1"/>
    <col min="10" max="10" width="39.5"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24" t="s">
        <v>671</v>
      </c>
    </row>
    <row r="3" spans="1:21" s="40" customFormat="1" ht="157.5" x14ac:dyDescent="0.25">
      <c r="A3" s="259" t="s">
        <v>672</v>
      </c>
      <c r="B3" s="57" t="s">
        <v>673</v>
      </c>
      <c r="D3" s="361" t="s">
        <v>658</v>
      </c>
      <c r="F3" s="58"/>
      <c r="H3" s="58"/>
      <c r="J3" s="317" t="s">
        <v>674</v>
      </c>
      <c r="L3" s="317" t="s">
        <v>115</v>
      </c>
      <c r="N3" s="39" t="s">
        <v>186</v>
      </c>
      <c r="P3" s="39"/>
      <c r="R3" s="39"/>
      <c r="T3" s="39"/>
    </row>
    <row r="4" spans="1:21" s="38" customFormat="1" ht="19.5" x14ac:dyDescent="0.25">
      <c r="A4" s="56"/>
      <c r="B4" s="47"/>
      <c r="D4" s="47"/>
      <c r="F4" s="47"/>
      <c r="H4" s="47"/>
      <c r="J4" s="48"/>
      <c r="L4" s="40"/>
      <c r="N4" s="48"/>
    </row>
    <row r="5" spans="1:21" s="53" customFormat="1" ht="97.5" x14ac:dyDescent="0.25">
      <c r="A5" s="51"/>
      <c r="B5" s="52" t="s">
        <v>116</v>
      </c>
      <c r="D5" s="83" t="s">
        <v>117</v>
      </c>
      <c r="E5" s="45"/>
      <c r="F5" s="83" t="s">
        <v>118</v>
      </c>
      <c r="G5" s="45"/>
      <c r="H5" s="83" t="s">
        <v>119</v>
      </c>
      <c r="J5" s="46" t="s">
        <v>120</v>
      </c>
      <c r="K5" s="45"/>
      <c r="L5" s="46" t="s">
        <v>121</v>
      </c>
      <c r="M5" s="45"/>
      <c r="N5" s="46" t="s">
        <v>122</v>
      </c>
      <c r="O5" s="45"/>
      <c r="P5" s="46" t="s">
        <v>123</v>
      </c>
      <c r="Q5" s="45"/>
      <c r="R5" s="46" t="s">
        <v>124</v>
      </c>
      <c r="S5" s="45"/>
      <c r="T5" s="46" t="s">
        <v>125</v>
      </c>
      <c r="U5" s="45"/>
    </row>
    <row r="6" spans="1:21" s="38" customFormat="1" ht="19.5" x14ac:dyDescent="0.25">
      <c r="A6" s="56"/>
      <c r="B6" s="47"/>
      <c r="D6" s="47"/>
      <c r="F6" s="47"/>
      <c r="H6" s="47"/>
      <c r="J6" s="48"/>
      <c r="N6" s="48"/>
      <c r="P6" s="48"/>
      <c r="R6" s="48"/>
      <c r="T6" s="48"/>
    </row>
    <row r="7" spans="1:21" s="40" customFormat="1" ht="277.5" customHeight="1" x14ac:dyDescent="0.25">
      <c r="A7" s="259" t="s">
        <v>156</v>
      </c>
      <c r="B7" s="57" t="s">
        <v>675</v>
      </c>
      <c r="D7" s="10" t="s">
        <v>62</v>
      </c>
      <c r="F7" s="58"/>
      <c r="H7" s="58"/>
      <c r="J7" s="317" t="s">
        <v>676</v>
      </c>
      <c r="L7" s="317" t="s">
        <v>677</v>
      </c>
      <c r="N7" s="39"/>
      <c r="O7" s="38"/>
      <c r="P7" s="39"/>
      <c r="Q7" s="38"/>
      <c r="R7" s="39"/>
      <c r="S7" s="38"/>
      <c r="T7" s="39"/>
    </row>
    <row r="8" spans="1:21" s="38" customFormat="1" ht="19.5" x14ac:dyDescent="0.25">
      <c r="A8" s="56"/>
      <c r="B8" s="47"/>
      <c r="D8" s="47"/>
      <c r="F8" s="47"/>
      <c r="H8" s="47"/>
      <c r="J8" s="48"/>
      <c r="N8" s="48"/>
      <c r="P8" s="48"/>
      <c r="R8" s="48"/>
      <c r="T8" s="48"/>
    </row>
    <row r="9" spans="1:21" s="9" customFormat="1" ht="31.5" x14ac:dyDescent="0.25">
      <c r="A9" s="14"/>
      <c r="B9" s="54" t="s">
        <v>678</v>
      </c>
      <c r="D9" s="10" t="s">
        <v>293</v>
      </c>
      <c r="F9" s="10" t="str">
        <f>IF(D9=[2]Lists!$K$4,"&lt; Input URL to data source &gt;",IF(D9=[2]Lists!$K$5,"&lt; Reference section in EITI Report or URL &gt;",IF(D9=[2]Lists!$K$6,"&lt; Reference evidence of non-applicability &gt;","")))</f>
        <v/>
      </c>
      <c r="G9" s="38"/>
      <c r="H9" s="10" t="str">
        <f>IF(F9=[2]Lists!$K$4,"&lt; Input URL to data source &gt;",IF(F9=[2]Lists!$K$5,"&lt; Reference section in EITI Report or URL &gt;",IF(F9=[2]Lists!$K$6,"&lt; Reference evidence of non-applicability &gt;","")))</f>
        <v/>
      </c>
      <c r="I9" s="38"/>
      <c r="J9" s="450"/>
      <c r="K9" s="38"/>
      <c r="L9" s="49"/>
      <c r="M9" s="38"/>
      <c r="N9" s="39"/>
      <c r="O9" s="38"/>
      <c r="P9" s="39"/>
      <c r="Q9" s="38"/>
      <c r="R9" s="39"/>
      <c r="S9" s="38"/>
      <c r="T9" s="39"/>
      <c r="U9" s="38"/>
    </row>
    <row r="10" spans="1:21" s="9" customFormat="1" ht="78.95" customHeight="1" x14ac:dyDescent="0.25">
      <c r="A10" s="14"/>
      <c r="B10" s="60" t="s">
        <v>679</v>
      </c>
      <c r="D10" s="10" t="s">
        <v>643</v>
      </c>
      <c r="F10" s="10"/>
      <c r="G10" s="40"/>
      <c r="H10" s="10"/>
      <c r="I10" s="40"/>
      <c r="J10" s="451"/>
      <c r="K10" s="40"/>
      <c r="L10" s="49"/>
      <c r="M10" s="40"/>
      <c r="N10" s="39"/>
      <c r="O10" s="40"/>
      <c r="P10" s="39"/>
      <c r="Q10" s="40"/>
      <c r="R10" s="39"/>
      <c r="S10" s="40"/>
      <c r="T10" s="39"/>
      <c r="U10" s="40"/>
    </row>
    <row r="11" spans="1:21" s="9" customFormat="1" ht="30.75" customHeight="1" x14ac:dyDescent="0.25">
      <c r="A11" s="14"/>
      <c r="B11" s="60" t="s">
        <v>680</v>
      </c>
      <c r="D11" s="10" t="s">
        <v>588</v>
      </c>
      <c r="F11" s="10" t="s">
        <v>599</v>
      </c>
      <c r="G11" s="40"/>
      <c r="H11" s="10" t="s">
        <v>599</v>
      </c>
      <c r="I11" s="40"/>
      <c r="J11" s="451"/>
      <c r="K11" s="40"/>
      <c r="L11" s="49"/>
      <c r="M11" s="40"/>
      <c r="N11" s="39"/>
      <c r="O11" s="40"/>
      <c r="P11" s="39"/>
      <c r="Q11" s="40"/>
      <c r="R11" s="39"/>
      <c r="S11" s="40"/>
      <c r="T11" s="39"/>
      <c r="U11" s="40"/>
    </row>
    <row r="12" spans="1:21" s="9" customFormat="1" ht="47.25" customHeight="1" x14ac:dyDescent="0.25">
      <c r="A12" s="14"/>
      <c r="B12" s="60" t="s">
        <v>681</v>
      </c>
      <c r="D12" s="10" t="s">
        <v>588</v>
      </c>
      <c r="F12" s="10" t="s">
        <v>599</v>
      </c>
      <c r="G12" s="40"/>
      <c r="H12" s="10" t="s">
        <v>599</v>
      </c>
      <c r="I12" s="40"/>
      <c r="J12" s="451"/>
      <c r="K12" s="40"/>
      <c r="L12" s="49"/>
      <c r="M12" s="40"/>
      <c r="N12" s="39"/>
      <c r="O12" s="40"/>
      <c r="P12" s="39"/>
      <c r="Q12" s="40"/>
      <c r="R12" s="39"/>
      <c r="S12" s="40"/>
      <c r="T12" s="39"/>
      <c r="U12" s="40"/>
    </row>
    <row r="13" spans="1:21" s="9" customFormat="1" ht="62.25" customHeight="1" x14ac:dyDescent="0.25">
      <c r="A13" s="14"/>
      <c r="B13" s="60" t="s">
        <v>682</v>
      </c>
      <c r="D13" s="10" t="s">
        <v>588</v>
      </c>
      <c r="F13" s="10" t="s">
        <v>599</v>
      </c>
      <c r="G13" s="40"/>
      <c r="H13" s="10" t="s">
        <v>599</v>
      </c>
      <c r="I13" s="40"/>
      <c r="J13" s="452"/>
      <c r="K13" s="40"/>
      <c r="L13" s="49"/>
      <c r="M13" s="40"/>
      <c r="N13" s="39"/>
      <c r="O13" s="40"/>
      <c r="P13" s="39"/>
      <c r="Q13" s="40"/>
      <c r="R13" s="39"/>
      <c r="S13" s="40"/>
      <c r="T13" s="39"/>
      <c r="U13" s="40"/>
    </row>
    <row r="14" spans="1:21" s="227" customFormat="1" x14ac:dyDescent="0.3">
      <c r="A14" s="226"/>
      <c r="L14" s="228"/>
    </row>
  </sheetData>
  <mergeCells count="1">
    <mergeCell ref="J9:J13"/>
  </mergeCells>
  <pageMargins left="0.7" right="0.7" top="0.75" bottom="0.75" header="0.3" footer="0.3"/>
  <pageSetup paperSize="8" orientation="landscape" horizontalDpi="1200" verticalDpi="1200"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0" tint="-0.34998626667073579"/>
  </sheetPr>
  <dimension ref="A1:U17"/>
  <sheetViews>
    <sheetView zoomScale="40" zoomScaleNormal="40" zoomScalePageLayoutView="125" workbookViewId="0">
      <selection activeCell="N4" sqref="N4"/>
    </sheetView>
  </sheetViews>
  <sheetFormatPr defaultColWidth="10.5" defaultRowHeight="16.5" x14ac:dyDescent="0.3"/>
  <cols>
    <col min="1" max="1" width="23.875" style="225" customWidth="1"/>
    <col min="2" max="2" width="38" style="225" customWidth="1"/>
    <col min="3" max="3" width="3.375" style="225" customWidth="1"/>
    <col min="4" max="4" width="32.5" style="225" customWidth="1"/>
    <col min="5" max="5" width="3.375" style="225" customWidth="1"/>
    <col min="6" max="6" width="32.5" style="225" customWidth="1"/>
    <col min="7" max="7" width="3.375" style="225" customWidth="1"/>
    <col min="8" max="8" width="32.5" style="225" customWidth="1"/>
    <col min="9" max="9" width="3.375" style="225" customWidth="1"/>
    <col min="10" max="10" width="48.625" style="225" customWidth="1"/>
    <col min="11" max="11" width="3.375"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24" t="s">
        <v>683</v>
      </c>
    </row>
    <row r="3" spans="1:21" s="40" customFormat="1" ht="173.25" x14ac:dyDescent="0.25">
      <c r="A3" s="259" t="s">
        <v>684</v>
      </c>
      <c r="B3" s="57" t="s">
        <v>685</v>
      </c>
      <c r="D3" s="10" t="s">
        <v>394</v>
      </c>
      <c r="F3" s="58"/>
      <c r="H3" s="58"/>
      <c r="J3" s="317" t="s">
        <v>686</v>
      </c>
      <c r="L3" s="317" t="s">
        <v>687</v>
      </c>
      <c r="N3" s="39" t="s">
        <v>186</v>
      </c>
      <c r="P3" s="39"/>
      <c r="R3" s="39"/>
      <c r="T3" s="39"/>
    </row>
    <row r="4" spans="1:21" s="38" customFormat="1" ht="19.5" x14ac:dyDescent="0.25">
      <c r="A4" s="56"/>
      <c r="B4" s="47"/>
      <c r="D4" s="47"/>
      <c r="F4" s="47"/>
      <c r="H4" s="47"/>
      <c r="J4" s="48"/>
      <c r="L4" s="40"/>
      <c r="N4" s="48"/>
    </row>
    <row r="5" spans="1:21" s="53" customFormat="1" ht="78" x14ac:dyDescent="0.25">
      <c r="A5" s="51"/>
      <c r="B5" s="52" t="s">
        <v>116</v>
      </c>
      <c r="D5" s="83" t="s">
        <v>117</v>
      </c>
      <c r="E5" s="45"/>
      <c r="F5" s="83" t="s">
        <v>118</v>
      </c>
      <c r="G5" s="45"/>
      <c r="H5" s="83" t="s">
        <v>119</v>
      </c>
      <c r="J5" s="46" t="s">
        <v>120</v>
      </c>
      <c r="L5" s="46" t="s">
        <v>121</v>
      </c>
      <c r="M5" s="45"/>
      <c r="N5" s="46" t="s">
        <v>122</v>
      </c>
      <c r="O5" s="45"/>
      <c r="P5" s="46" t="s">
        <v>123</v>
      </c>
      <c r="Q5" s="45"/>
      <c r="R5" s="46" t="s">
        <v>124</v>
      </c>
      <c r="S5" s="45"/>
      <c r="T5" s="46" t="s">
        <v>125</v>
      </c>
      <c r="U5" s="45"/>
    </row>
    <row r="6" spans="1:21" s="38" customFormat="1" ht="19.5" x14ac:dyDescent="0.25">
      <c r="A6" s="56"/>
      <c r="B6" s="47"/>
      <c r="D6" s="47"/>
      <c r="F6" s="47"/>
      <c r="H6" s="47"/>
      <c r="J6" s="48"/>
      <c r="N6" s="48"/>
      <c r="P6" s="48"/>
      <c r="R6" s="48"/>
      <c r="T6" s="48"/>
    </row>
    <row r="7" spans="1:21" s="40" customFormat="1" ht="183.75" customHeight="1" x14ac:dyDescent="0.25">
      <c r="A7" s="259" t="s">
        <v>156</v>
      </c>
      <c r="B7" s="57" t="s">
        <v>688</v>
      </c>
      <c r="D7" s="10" t="s">
        <v>69</v>
      </c>
      <c r="F7" s="58"/>
      <c r="H7" s="58"/>
      <c r="J7" s="317"/>
      <c r="L7" s="49"/>
    </row>
    <row r="8" spans="1:21" s="38" customFormat="1" ht="19.5" x14ac:dyDescent="0.25">
      <c r="A8" s="56"/>
      <c r="B8" s="47"/>
      <c r="D8" s="47"/>
      <c r="F8" s="47"/>
      <c r="H8" s="47"/>
      <c r="J8" s="48"/>
      <c r="N8" s="48"/>
      <c r="P8" s="48"/>
      <c r="R8" s="48"/>
      <c r="T8" s="48"/>
    </row>
    <row r="9" spans="1:21" s="9" customFormat="1" ht="94.5" x14ac:dyDescent="0.25">
      <c r="A9" s="14"/>
      <c r="B9" s="54" t="s">
        <v>689</v>
      </c>
      <c r="D9" s="10" t="s">
        <v>204</v>
      </c>
      <c r="F9" s="316" t="s">
        <v>423</v>
      </c>
      <c r="G9" s="38"/>
      <c r="H9" s="10" t="s">
        <v>690</v>
      </c>
      <c r="I9" s="38"/>
      <c r="J9" s="317" t="s">
        <v>691</v>
      </c>
      <c r="K9" s="38"/>
      <c r="L9" s="49"/>
      <c r="M9" s="38"/>
      <c r="N9" s="39"/>
      <c r="O9" s="38"/>
      <c r="P9" s="39"/>
      <c r="Q9" s="38"/>
      <c r="R9" s="39"/>
      <c r="S9" s="38"/>
      <c r="T9" s="39"/>
      <c r="U9" s="38"/>
    </row>
    <row r="10" spans="1:21" s="9" customFormat="1" ht="47.25" customHeight="1" x14ac:dyDescent="0.25">
      <c r="A10" s="14"/>
      <c r="B10" s="60" t="s">
        <v>692</v>
      </c>
      <c r="D10" s="10" t="s">
        <v>62</v>
      </c>
      <c r="F10" s="10"/>
      <c r="G10" s="38"/>
      <c r="H10" s="10"/>
      <c r="I10" s="38"/>
      <c r="J10" s="453" t="s">
        <v>693</v>
      </c>
      <c r="K10" s="38"/>
      <c r="L10" s="49"/>
      <c r="M10" s="38"/>
      <c r="N10" s="39"/>
      <c r="O10" s="38"/>
      <c r="P10" s="39"/>
      <c r="Q10" s="38"/>
      <c r="R10" s="39"/>
      <c r="S10" s="38"/>
      <c r="T10" s="39"/>
      <c r="U10" s="38"/>
    </row>
    <row r="11" spans="1:21" s="9" customFormat="1" ht="31.5" x14ac:dyDescent="0.25">
      <c r="A11" s="14"/>
      <c r="B11" s="60" t="s">
        <v>694</v>
      </c>
      <c r="D11" s="10" t="s">
        <v>588</v>
      </c>
      <c r="F11" s="10" t="s">
        <v>599</v>
      </c>
      <c r="G11" s="40"/>
      <c r="H11" s="10" t="s">
        <v>599</v>
      </c>
      <c r="I11" s="40"/>
      <c r="J11" s="454"/>
      <c r="K11" s="40"/>
      <c r="L11" s="49"/>
      <c r="M11" s="40"/>
      <c r="N11" s="39"/>
      <c r="O11" s="40"/>
      <c r="P11" s="39"/>
      <c r="Q11" s="40"/>
      <c r="R11" s="39"/>
      <c r="S11" s="40"/>
      <c r="T11" s="39"/>
      <c r="U11" s="40"/>
    </row>
    <row r="12" spans="1:21" s="9" customFormat="1" ht="47.25" customHeight="1" x14ac:dyDescent="0.25">
      <c r="A12" s="14"/>
      <c r="B12" s="60" t="s">
        <v>695</v>
      </c>
      <c r="D12" s="10" t="s">
        <v>62</v>
      </c>
      <c r="F12" s="10"/>
      <c r="G12" s="38"/>
      <c r="H12" s="10"/>
      <c r="I12" s="38"/>
      <c r="J12" s="454"/>
      <c r="K12" s="38"/>
      <c r="L12" s="49"/>
      <c r="M12" s="38"/>
      <c r="N12" s="39"/>
      <c r="O12" s="38"/>
      <c r="P12" s="39"/>
      <c r="Q12" s="38"/>
      <c r="R12" s="39"/>
      <c r="S12" s="38"/>
      <c r="T12" s="39"/>
      <c r="U12" s="38"/>
    </row>
    <row r="13" spans="1:21" s="9" customFormat="1" ht="31.5" x14ac:dyDescent="0.25">
      <c r="A13" s="14"/>
      <c r="B13" s="60" t="s">
        <v>696</v>
      </c>
      <c r="D13" s="10" t="s">
        <v>588</v>
      </c>
      <c r="F13" s="10" t="s">
        <v>599</v>
      </c>
      <c r="G13" s="38"/>
      <c r="H13" s="10" t="s">
        <v>599</v>
      </c>
      <c r="I13" s="38"/>
      <c r="J13" s="454"/>
      <c r="K13" s="38"/>
      <c r="L13" s="49"/>
      <c r="M13" s="38"/>
      <c r="N13" s="39"/>
      <c r="O13" s="38"/>
      <c r="P13" s="39"/>
      <c r="Q13" s="38"/>
      <c r="R13" s="39"/>
      <c r="S13" s="38"/>
      <c r="T13" s="39"/>
      <c r="U13" s="38"/>
    </row>
    <row r="14" spans="1:21" s="9" customFormat="1" ht="47.25" x14ac:dyDescent="0.25">
      <c r="A14" s="14"/>
      <c r="B14" s="60" t="s">
        <v>697</v>
      </c>
      <c r="D14" s="10" t="s">
        <v>69</v>
      </c>
      <c r="F14" s="10"/>
      <c r="G14" s="38"/>
      <c r="H14" s="10" t="s">
        <v>698</v>
      </c>
      <c r="I14" s="38"/>
      <c r="J14" s="454"/>
      <c r="K14" s="38"/>
      <c r="L14" s="49"/>
      <c r="M14" s="38"/>
      <c r="N14" s="39"/>
      <c r="O14" s="38"/>
      <c r="P14" s="39"/>
      <c r="Q14" s="38"/>
      <c r="R14" s="39"/>
      <c r="S14" s="38"/>
      <c r="T14" s="39"/>
      <c r="U14" s="38"/>
    </row>
    <row r="15" spans="1:21" s="9" customFormat="1" ht="31.5" x14ac:dyDescent="0.25">
      <c r="A15" s="14"/>
      <c r="B15" s="60" t="s">
        <v>699</v>
      </c>
      <c r="D15" s="10">
        <v>22222832.359999999</v>
      </c>
      <c r="F15" s="10" t="s">
        <v>92</v>
      </c>
      <c r="G15" s="38"/>
      <c r="H15" s="10" t="s">
        <v>92</v>
      </c>
      <c r="I15" s="38"/>
      <c r="J15" s="454"/>
      <c r="K15" s="38"/>
      <c r="L15" s="49"/>
      <c r="M15" s="38"/>
      <c r="N15" s="39"/>
      <c r="O15" s="38"/>
      <c r="P15" s="39"/>
      <c r="Q15" s="38"/>
      <c r="R15" s="39"/>
      <c r="S15" s="38"/>
      <c r="T15" s="39"/>
      <c r="U15" s="38"/>
    </row>
    <row r="16" spans="1:21" s="9" customFormat="1" ht="155.25" customHeight="1" x14ac:dyDescent="0.25">
      <c r="A16" s="14"/>
      <c r="B16" s="60" t="s">
        <v>700</v>
      </c>
      <c r="D16" s="10" t="s">
        <v>69</v>
      </c>
      <c r="F16" s="316" t="s">
        <v>423</v>
      </c>
      <c r="G16" s="38"/>
      <c r="H16" s="10" t="s">
        <v>701</v>
      </c>
      <c r="I16" s="38"/>
      <c r="J16" s="455"/>
      <c r="K16" s="38"/>
      <c r="L16" s="49"/>
      <c r="M16" s="38"/>
      <c r="N16" s="39"/>
      <c r="O16" s="38"/>
      <c r="P16" s="39"/>
      <c r="Q16" s="38"/>
      <c r="R16" s="39"/>
      <c r="S16" s="38"/>
      <c r="T16" s="39"/>
      <c r="U16" s="38"/>
    </row>
    <row r="17" spans="1:12" s="227" customFormat="1" x14ac:dyDescent="0.3">
      <c r="A17" s="226"/>
      <c r="L17" s="228"/>
    </row>
  </sheetData>
  <mergeCells count="1">
    <mergeCell ref="J10:J16"/>
  </mergeCells>
  <hyperlinks>
    <hyperlink ref="F9" r:id="rId1" xr:uid="{00000000-0004-0000-1200-000000000000}"/>
    <hyperlink ref="F16" r:id="rId2" xr:uid="{00000000-0004-0000-1200-000001000000}"/>
  </hyperlinks>
  <pageMargins left="0.7" right="0.7" top="0.75" bottom="0.75" header="0.3" footer="0.3"/>
  <pageSetup paperSize="8" orientation="landscape" horizontalDpi="1200" verticalDpi="1200"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95"/>
  <sheetViews>
    <sheetView showGridLines="0" showRowColHeaders="0" topLeftCell="A7" zoomScale="70" zoomScaleNormal="70" zoomScalePageLayoutView="70" workbookViewId="0">
      <selection activeCell="E31" sqref="E31"/>
    </sheetView>
  </sheetViews>
  <sheetFormatPr defaultColWidth="4" defaultRowHeight="24" customHeight="1" x14ac:dyDescent="0.25"/>
  <cols>
    <col min="1" max="1" width="4" style="130"/>
    <col min="2" max="2" width="4" style="130" hidden="1" customWidth="1"/>
    <col min="3" max="3" width="75" style="130" bestFit="1" customWidth="1"/>
    <col min="4" max="4" width="2.875" style="130" customWidth="1"/>
    <col min="5" max="5" width="44.5" style="130" bestFit="1" customWidth="1"/>
    <col min="6" max="6" width="2.875" style="130" customWidth="1"/>
    <col min="7" max="7" width="40" style="130" bestFit="1" customWidth="1"/>
    <col min="8" max="16384" width="4" style="130"/>
  </cols>
  <sheetData>
    <row r="1" spans="1:7" ht="16.5" x14ac:dyDescent="0.25"/>
    <row r="2" spans="1:7" ht="16.5" x14ac:dyDescent="0.25">
      <c r="C2" s="390" t="s">
        <v>33</v>
      </c>
      <c r="D2" s="390"/>
      <c r="E2" s="390"/>
      <c r="F2" s="390"/>
      <c r="G2" s="390"/>
    </row>
    <row r="3" spans="1:7" s="131" customFormat="1" x14ac:dyDescent="0.25">
      <c r="C3" s="391" t="s">
        <v>34</v>
      </c>
      <c r="D3" s="391"/>
      <c r="E3" s="391"/>
      <c r="F3" s="391"/>
      <c r="G3" s="391"/>
    </row>
    <row r="4" spans="1:7" ht="12.75" customHeight="1" x14ac:dyDescent="0.25">
      <c r="C4" s="392" t="s">
        <v>35</v>
      </c>
      <c r="D4" s="392"/>
      <c r="E4" s="392"/>
      <c r="F4" s="392"/>
      <c r="G4" s="392"/>
    </row>
    <row r="5" spans="1:7" ht="12.75" customHeight="1" x14ac:dyDescent="0.25">
      <c r="C5" s="393" t="s">
        <v>36</v>
      </c>
      <c r="D5" s="393"/>
      <c r="E5" s="393"/>
      <c r="F5" s="393"/>
      <c r="G5" s="393"/>
    </row>
    <row r="6" spans="1:7" ht="12.75" customHeight="1" x14ac:dyDescent="0.25">
      <c r="C6" s="393" t="s">
        <v>37</v>
      </c>
      <c r="D6" s="393"/>
      <c r="E6" s="393"/>
      <c r="F6" s="393"/>
      <c r="G6" s="393"/>
    </row>
    <row r="7" spans="1:7" ht="12.75" customHeight="1" x14ac:dyDescent="0.3">
      <c r="C7" s="394" t="s">
        <v>38</v>
      </c>
      <c r="D7" s="394"/>
      <c r="E7" s="394"/>
      <c r="F7" s="394"/>
      <c r="G7" s="394"/>
    </row>
    <row r="8" spans="1:7" ht="16.5" x14ac:dyDescent="0.25">
      <c r="C8" s="4"/>
      <c r="D8" s="132"/>
      <c r="E8" s="132"/>
      <c r="F8" s="4"/>
      <c r="G8" s="4"/>
    </row>
    <row r="9" spans="1:7" ht="16.5" x14ac:dyDescent="0.25">
      <c r="C9" s="133" t="s">
        <v>39</v>
      </c>
      <c r="D9" s="134"/>
      <c r="E9" s="135" t="s">
        <v>40</v>
      </c>
      <c r="F9" s="134"/>
      <c r="G9" s="136" t="s">
        <v>14</v>
      </c>
    </row>
    <row r="10" spans="1:7" ht="16.5" x14ac:dyDescent="0.25">
      <c r="C10" s="4"/>
      <c r="D10" s="132"/>
      <c r="E10" s="132"/>
      <c r="F10" s="4"/>
      <c r="G10" s="4"/>
    </row>
    <row r="11" spans="1:7" s="131" customFormat="1" x14ac:dyDescent="0.25">
      <c r="B11" s="137"/>
      <c r="C11" s="138" t="s">
        <v>41</v>
      </c>
      <c r="E11" s="139"/>
    </row>
    <row r="12" spans="1:7" ht="20.25" thickBot="1" x14ac:dyDescent="0.3">
      <c r="A12" s="140"/>
      <c r="B12" s="140"/>
      <c r="C12" s="141" t="s">
        <v>42</v>
      </c>
      <c r="D12" s="142"/>
      <c r="E12" s="143" t="s">
        <v>43</v>
      </c>
      <c r="F12" s="142"/>
      <c r="G12" s="144" t="s">
        <v>44</v>
      </c>
    </row>
    <row r="13" spans="1:7" ht="17.25" thickBot="1" x14ac:dyDescent="0.3">
      <c r="B13" s="145"/>
      <c r="C13" s="146" t="s">
        <v>31</v>
      </c>
      <c r="D13" s="147"/>
      <c r="E13" s="148"/>
      <c r="F13" s="147"/>
      <c r="G13" s="148"/>
    </row>
    <row r="14" spans="1:7" ht="16.5" x14ac:dyDescent="0.25">
      <c r="A14" s="149"/>
      <c r="B14" s="149" t="s">
        <v>31</v>
      </c>
      <c r="C14" s="150" t="s">
        <v>45</v>
      </c>
      <c r="D14" s="90"/>
      <c r="E14" s="151" t="s">
        <v>46</v>
      </c>
      <c r="F14" s="90"/>
      <c r="G14" s="152"/>
    </row>
    <row r="15" spans="1:7" ht="16.5" x14ac:dyDescent="0.25">
      <c r="A15" s="149"/>
      <c r="B15" s="149" t="s">
        <v>31</v>
      </c>
      <c r="C15" s="150" t="s">
        <v>47</v>
      </c>
      <c r="D15" s="90"/>
      <c r="E15" s="153" t="str">
        <f>IFERROR(VLOOKUP($E$14,[1]!Table1_Country_codes_and_currencies[#Data],3,FALSE),"")</f>
        <v/>
      </c>
      <c r="F15" s="90"/>
      <c r="G15" s="152"/>
    </row>
    <row r="16" spans="1:7" ht="16.5" x14ac:dyDescent="0.25">
      <c r="B16" s="149" t="s">
        <v>31</v>
      </c>
      <c r="C16" s="150" t="s">
        <v>48</v>
      </c>
      <c r="D16" s="90"/>
      <c r="E16" s="153" t="str">
        <f>IFERROR(VLOOKUP($E$14,[1]!Table1_Country_codes_and_currencies[#Data],7,FALSE),"")</f>
        <v/>
      </c>
      <c r="F16" s="90"/>
      <c r="G16" s="152"/>
    </row>
    <row r="17" spans="1:7" ht="17.25" thickBot="1" x14ac:dyDescent="0.3">
      <c r="B17" s="149" t="s">
        <v>31</v>
      </c>
      <c r="C17" s="154" t="s">
        <v>49</v>
      </c>
      <c r="D17" s="101"/>
      <c r="E17" s="102" t="str">
        <f>IFERROR(VLOOKUP($E$14,[1]!Table1_Country_codes_and_currencies[#Data],5,FALSE),"")</f>
        <v/>
      </c>
      <c r="F17" s="101"/>
      <c r="G17" s="155"/>
    </row>
    <row r="18" spans="1:7" ht="17.25" thickBot="1" x14ac:dyDescent="0.3">
      <c r="B18" s="145"/>
      <c r="C18" s="146" t="s">
        <v>50</v>
      </c>
      <c r="D18" s="147"/>
      <c r="E18" s="148"/>
      <c r="F18" s="147"/>
      <c r="G18" s="148"/>
    </row>
    <row r="19" spans="1:7" ht="16.5" x14ac:dyDescent="0.25">
      <c r="A19" s="149"/>
      <c r="B19" s="149" t="s">
        <v>50</v>
      </c>
      <c r="C19" s="150" t="s">
        <v>51</v>
      </c>
      <c r="D19" s="90"/>
      <c r="E19" s="156">
        <v>43831</v>
      </c>
      <c r="F19" s="90"/>
      <c r="G19" s="152"/>
    </row>
    <row r="20" spans="1:7" ht="17.25" thickBot="1" x14ac:dyDescent="0.3">
      <c r="A20" s="149"/>
      <c r="B20" s="149" t="s">
        <v>50</v>
      </c>
      <c r="C20" s="154" t="s">
        <v>52</v>
      </c>
      <c r="D20" s="101"/>
      <c r="E20" s="156">
        <v>44196</v>
      </c>
      <c r="F20" s="101"/>
      <c r="G20" s="155"/>
    </row>
    <row r="21" spans="1:7" ht="17.25" thickBot="1" x14ac:dyDescent="0.3">
      <c r="B21" s="145"/>
      <c r="C21" s="146" t="s">
        <v>53</v>
      </c>
      <c r="D21" s="147"/>
      <c r="E21" s="157"/>
      <c r="F21" s="147"/>
      <c r="G21" s="148"/>
    </row>
    <row r="22" spans="1:7" ht="16.5" x14ac:dyDescent="0.25">
      <c r="B22" s="149" t="s">
        <v>53</v>
      </c>
      <c r="C22" s="158" t="s">
        <v>54</v>
      </c>
      <c r="D22" s="90"/>
      <c r="E22" s="151" t="s">
        <v>55</v>
      </c>
      <c r="F22" s="90"/>
      <c r="G22" s="152"/>
    </row>
    <row r="23" spans="1:7" ht="31.5" x14ac:dyDescent="0.25">
      <c r="A23" s="149"/>
      <c r="B23" s="149" t="s">
        <v>53</v>
      </c>
      <c r="C23" s="150" t="s">
        <v>56</v>
      </c>
      <c r="D23" s="90"/>
      <c r="E23" s="303" t="s">
        <v>57</v>
      </c>
      <c r="F23" s="90"/>
      <c r="G23" s="152"/>
    </row>
    <row r="24" spans="1:7" ht="16.5" x14ac:dyDescent="0.25">
      <c r="B24" s="149" t="s">
        <v>53</v>
      </c>
      <c r="C24" s="150" t="s">
        <v>58</v>
      </c>
      <c r="D24" s="90"/>
      <c r="E24" s="160">
        <v>44917</v>
      </c>
      <c r="F24" s="90"/>
      <c r="G24" s="152"/>
    </row>
    <row r="25" spans="1:7" ht="31.5" x14ac:dyDescent="0.25">
      <c r="A25" s="149"/>
      <c r="B25" s="149" t="s">
        <v>53</v>
      </c>
      <c r="C25" s="150" t="s">
        <v>59</v>
      </c>
      <c r="D25" s="90"/>
      <c r="E25" s="306" t="s">
        <v>60</v>
      </c>
      <c r="F25" s="90"/>
      <c r="G25" s="152"/>
    </row>
    <row r="26" spans="1:7" ht="78.75" x14ac:dyDescent="0.25">
      <c r="B26" s="149" t="s">
        <v>53</v>
      </c>
      <c r="C26" s="161" t="s">
        <v>61</v>
      </c>
      <c r="D26" s="162"/>
      <c r="E26" s="159" t="s">
        <v>62</v>
      </c>
      <c r="F26" s="162"/>
      <c r="G26" s="304" t="s">
        <v>63</v>
      </c>
    </row>
    <row r="27" spans="1:7" ht="16.5" x14ac:dyDescent="0.25">
      <c r="B27" s="149" t="s">
        <v>53</v>
      </c>
      <c r="C27" s="150" t="s">
        <v>64</v>
      </c>
      <c r="D27" s="90"/>
      <c r="E27" s="160">
        <v>44917</v>
      </c>
      <c r="F27" s="90"/>
      <c r="G27" s="163" t="s">
        <v>65</v>
      </c>
    </row>
    <row r="28" spans="1:7" ht="16.5" x14ac:dyDescent="0.25">
      <c r="A28" s="149"/>
      <c r="B28" s="149" t="s">
        <v>53</v>
      </c>
      <c r="C28" s="150" t="s">
        <v>66</v>
      </c>
      <c r="D28" s="90"/>
      <c r="E28" s="305" t="s">
        <v>67</v>
      </c>
      <c r="F28" s="90"/>
      <c r="G28" s="163"/>
    </row>
    <row r="29" spans="1:7" ht="16.5" x14ac:dyDescent="0.25">
      <c r="B29" s="149" t="s">
        <v>53</v>
      </c>
      <c r="C29" s="161" t="s">
        <v>68</v>
      </c>
      <c r="D29" s="162"/>
      <c r="E29" s="159" t="s">
        <v>69</v>
      </c>
      <c r="F29" s="164"/>
      <c r="G29" s="165"/>
    </row>
    <row r="30" spans="1:7" ht="16.5" x14ac:dyDescent="0.25">
      <c r="A30" s="149"/>
      <c r="B30" s="149" t="s">
        <v>53</v>
      </c>
      <c r="C30" s="150" t="s">
        <v>70</v>
      </c>
      <c r="D30" s="90"/>
      <c r="E30" s="160">
        <v>44917</v>
      </c>
      <c r="F30" s="90"/>
      <c r="G30" s="152"/>
    </row>
    <row r="31" spans="1:7" ht="32.25" thickBot="1" x14ac:dyDescent="0.3">
      <c r="A31" s="149"/>
      <c r="B31" s="149" t="s">
        <v>53</v>
      </c>
      <c r="C31" s="150" t="s">
        <v>71</v>
      </c>
      <c r="D31" s="103"/>
      <c r="E31" s="369" t="s">
        <v>72</v>
      </c>
      <c r="F31" s="101"/>
      <c r="G31" s="166"/>
    </row>
    <row r="32" spans="1:7" ht="15.95" customHeight="1" thickBot="1" x14ac:dyDescent="0.3">
      <c r="C32" s="167" t="s">
        <v>73</v>
      </c>
      <c r="D32" s="168"/>
      <c r="E32" s="169"/>
      <c r="F32" s="170"/>
      <c r="G32" s="171"/>
    </row>
    <row r="33" spans="1:7" ht="47.25" x14ac:dyDescent="0.25">
      <c r="A33" s="149"/>
      <c r="B33" s="172"/>
      <c r="C33" s="173" t="s">
        <v>74</v>
      </c>
      <c r="D33" s="90"/>
      <c r="E33" s="174" t="s">
        <v>75</v>
      </c>
      <c r="F33" s="4"/>
      <c r="G33" s="308" t="s">
        <v>76</v>
      </c>
    </row>
    <row r="34" spans="1:7" ht="32.25" thickBot="1" x14ac:dyDescent="0.3">
      <c r="B34" s="149" t="s">
        <v>77</v>
      </c>
      <c r="C34" s="175" t="s">
        <v>78</v>
      </c>
      <c r="D34" s="101"/>
      <c r="E34" s="306" t="s">
        <v>79</v>
      </c>
      <c r="F34" s="147"/>
      <c r="G34" s="176"/>
    </row>
    <row r="35" spans="1:7" ht="18" customHeight="1" thickBot="1" x14ac:dyDescent="0.3">
      <c r="A35" s="149"/>
      <c r="B35" s="149" t="s">
        <v>77</v>
      </c>
      <c r="C35" s="146" t="s">
        <v>77</v>
      </c>
      <c r="D35" s="147"/>
      <c r="E35" s="170"/>
      <c r="F35" s="147"/>
      <c r="G35" s="170"/>
    </row>
    <row r="36" spans="1:7" ht="15.75" customHeight="1" x14ac:dyDescent="0.25">
      <c r="B36" s="149" t="s">
        <v>77</v>
      </c>
      <c r="C36" s="177" t="s">
        <v>80</v>
      </c>
      <c r="D36" s="90"/>
      <c r="E36" s="153"/>
      <c r="F36" s="90"/>
      <c r="G36" s="90"/>
    </row>
    <row r="37" spans="1:7" ht="16.5" customHeight="1" x14ac:dyDescent="0.25">
      <c r="A37" s="149"/>
      <c r="B37" s="149" t="s">
        <v>77</v>
      </c>
      <c r="C37" s="178" t="s">
        <v>81</v>
      </c>
      <c r="D37" s="90"/>
      <c r="E37" s="159" t="s">
        <v>69</v>
      </c>
      <c r="F37" s="90"/>
      <c r="G37" s="163"/>
    </row>
    <row r="38" spans="1:7" ht="16.5" customHeight="1" x14ac:dyDescent="0.25">
      <c r="A38" s="149"/>
      <c r="B38" s="149" t="s">
        <v>77</v>
      </c>
      <c r="C38" s="178" t="s">
        <v>82</v>
      </c>
      <c r="D38" s="90"/>
      <c r="E38" s="159" t="s">
        <v>69</v>
      </c>
      <c r="F38" s="90"/>
      <c r="G38" s="163"/>
    </row>
    <row r="39" spans="1:7" ht="15.75" customHeight="1" x14ac:dyDescent="0.25">
      <c r="B39" s="149" t="s">
        <v>77</v>
      </c>
      <c r="C39" s="178" t="s">
        <v>83</v>
      </c>
      <c r="D39" s="90"/>
      <c r="E39" s="159" t="s">
        <v>69</v>
      </c>
      <c r="F39" s="90"/>
      <c r="G39" s="163"/>
    </row>
    <row r="40" spans="1:7" ht="18" customHeight="1" x14ac:dyDescent="0.25">
      <c r="B40" s="149" t="s">
        <v>77</v>
      </c>
      <c r="C40" s="178" t="s">
        <v>84</v>
      </c>
      <c r="D40" s="90"/>
      <c r="E40" s="159" t="s">
        <v>62</v>
      </c>
      <c r="F40" s="90"/>
      <c r="G40" s="163"/>
    </row>
    <row r="41" spans="1:7" ht="16.5" x14ac:dyDescent="0.25">
      <c r="B41" s="149" t="s">
        <v>77</v>
      </c>
      <c r="C41" s="179" t="s">
        <v>85</v>
      </c>
      <c r="D41" s="90"/>
      <c r="E41" s="159" t="s">
        <v>86</v>
      </c>
      <c r="F41" s="90"/>
      <c r="G41" s="163"/>
    </row>
    <row r="42" spans="1:7" ht="110.25" x14ac:dyDescent="0.25">
      <c r="B42" s="149" t="s">
        <v>77</v>
      </c>
      <c r="C42" s="178" t="s">
        <v>87</v>
      </c>
      <c r="D42" s="90"/>
      <c r="E42" s="159">
        <v>4</v>
      </c>
      <c r="F42" s="90"/>
      <c r="G42" s="309" t="s">
        <v>88</v>
      </c>
    </row>
    <row r="43" spans="1:7" ht="47.25" x14ac:dyDescent="0.25">
      <c r="B43" s="149" t="s">
        <v>77</v>
      </c>
      <c r="C43" s="178" t="s">
        <v>89</v>
      </c>
      <c r="D43" s="180"/>
      <c r="E43" s="159">
        <v>17</v>
      </c>
      <c r="F43" s="90"/>
      <c r="G43" s="310" t="s">
        <v>90</v>
      </c>
    </row>
    <row r="44" spans="1:7" ht="16.5" x14ac:dyDescent="0.25">
      <c r="B44" s="149" t="s">
        <v>77</v>
      </c>
      <c r="C44" s="181" t="s">
        <v>91</v>
      </c>
      <c r="D44" s="90"/>
      <c r="E44" s="182" t="s">
        <v>92</v>
      </c>
      <c r="F44" s="162"/>
      <c r="G44" s="163"/>
    </row>
    <row r="45" spans="1:7" ht="16.5" x14ac:dyDescent="0.25">
      <c r="B45" s="149" t="s">
        <v>77</v>
      </c>
      <c r="C45" s="183" t="s">
        <v>93</v>
      </c>
      <c r="D45" s="90"/>
      <c r="E45" s="184">
        <v>0.877</v>
      </c>
      <c r="F45" s="90"/>
      <c r="G45" s="163" t="s">
        <v>94</v>
      </c>
    </row>
    <row r="46" spans="1:7" ht="32.25" thickBot="1" x14ac:dyDescent="0.3">
      <c r="B46" s="149" t="s">
        <v>77</v>
      </c>
      <c r="C46" s="185" t="s">
        <v>95</v>
      </c>
      <c r="D46" s="101"/>
      <c r="E46" s="307" t="s">
        <v>96</v>
      </c>
      <c r="F46" s="101"/>
      <c r="G46" s="186"/>
    </row>
    <row r="47" spans="1:7" s="140" customFormat="1" ht="17.25" thickBot="1" x14ac:dyDescent="0.3">
      <c r="A47" s="130"/>
      <c r="B47" s="149" t="s">
        <v>77</v>
      </c>
      <c r="C47" s="187" t="s">
        <v>97</v>
      </c>
      <c r="D47" s="101"/>
      <c r="E47" s="188"/>
      <c r="F47" s="101"/>
      <c r="G47" s="186"/>
    </row>
    <row r="48" spans="1:7" ht="15.75" customHeight="1" x14ac:dyDescent="0.25">
      <c r="B48" s="149" t="s">
        <v>77</v>
      </c>
      <c r="C48" s="178" t="s">
        <v>98</v>
      </c>
      <c r="D48" s="90"/>
      <c r="E48" s="159" t="s">
        <v>69</v>
      </c>
      <c r="F48" s="90"/>
      <c r="G48" s="163"/>
    </row>
    <row r="49" spans="1:7" s="149" customFormat="1" ht="16.5" x14ac:dyDescent="0.25">
      <c r="A49" s="130"/>
      <c r="C49" s="178" t="s">
        <v>99</v>
      </c>
      <c r="D49" s="90"/>
      <c r="E49" s="159" t="s">
        <v>69</v>
      </c>
      <c r="F49" s="90"/>
      <c r="G49" s="163"/>
    </row>
    <row r="50" spans="1:7" s="149" customFormat="1" ht="15.75" customHeight="1" x14ac:dyDescent="0.25">
      <c r="A50" s="130"/>
      <c r="C50" s="178" t="s">
        <v>100</v>
      </c>
      <c r="D50" s="90"/>
      <c r="E50" s="159" t="s">
        <v>69</v>
      </c>
      <c r="F50" s="90"/>
      <c r="G50" s="163"/>
    </row>
    <row r="51" spans="1:7" ht="17.25" thickBot="1" x14ac:dyDescent="0.3">
      <c r="B51" s="149"/>
      <c r="C51" s="189" t="s">
        <v>101</v>
      </c>
      <c r="D51" s="101"/>
      <c r="E51" s="159" t="s">
        <v>69</v>
      </c>
      <c r="F51" s="101"/>
      <c r="G51" s="186"/>
    </row>
    <row r="52" spans="1:7" ht="17.25" thickBot="1" x14ac:dyDescent="0.3">
      <c r="B52" s="149" t="s">
        <v>102</v>
      </c>
      <c r="C52" s="190" t="s">
        <v>103</v>
      </c>
      <c r="D52" s="191"/>
      <c r="E52" s="192"/>
      <c r="F52" s="191"/>
      <c r="G52" s="191"/>
    </row>
    <row r="53" spans="1:7" ht="16.5" x14ac:dyDescent="0.25">
      <c r="B53" s="149" t="s">
        <v>102</v>
      </c>
      <c r="C53" s="150" t="s">
        <v>104</v>
      </c>
      <c r="D53" s="90"/>
      <c r="E53" s="151" t="s">
        <v>105</v>
      </c>
      <c r="F53" s="90"/>
      <c r="G53" s="152"/>
    </row>
    <row r="54" spans="1:7" s="149" customFormat="1" ht="16.5" x14ac:dyDescent="0.25">
      <c r="A54" s="130"/>
      <c r="B54" s="130"/>
      <c r="C54" s="150" t="s">
        <v>106</v>
      </c>
      <c r="D54" s="90"/>
      <c r="E54" s="151" t="s">
        <v>107</v>
      </c>
      <c r="F54" s="90"/>
      <c r="G54" s="152"/>
    </row>
    <row r="55" spans="1:7" s="149" customFormat="1" ht="16.5" x14ac:dyDescent="0.25">
      <c r="A55" s="130"/>
      <c r="B55" s="130"/>
      <c r="C55" s="150" t="s">
        <v>108</v>
      </c>
      <c r="D55" s="90"/>
      <c r="E55" s="302" t="s">
        <v>109</v>
      </c>
      <c r="F55" s="90"/>
      <c r="G55" s="152"/>
    </row>
    <row r="56" spans="1:7" ht="15" customHeight="1" thickBot="1" x14ac:dyDescent="0.3">
      <c r="C56" s="100"/>
      <c r="D56" s="101"/>
      <c r="E56" s="102"/>
      <c r="F56" s="101"/>
      <c r="G56" s="103"/>
    </row>
    <row r="57" spans="1:7" ht="17.25" thickBot="1" x14ac:dyDescent="0.3">
      <c r="C57" s="395"/>
      <c r="D57" s="395"/>
      <c r="E57" s="395"/>
      <c r="F57" s="395"/>
      <c r="G57" s="395"/>
    </row>
    <row r="58" spans="1:7" s="149" customFormat="1" ht="17.25" thickBot="1" x14ac:dyDescent="0.3">
      <c r="A58" s="4"/>
      <c r="B58" s="4"/>
      <c r="C58" s="396"/>
      <c r="D58" s="397"/>
      <c r="E58" s="397"/>
      <c r="F58" s="397"/>
      <c r="G58" s="398"/>
    </row>
    <row r="59" spans="1:7" ht="17.25" thickBot="1" x14ac:dyDescent="0.3">
      <c r="A59" s="4"/>
      <c r="B59" s="4"/>
      <c r="C59" s="396"/>
      <c r="D59" s="397"/>
      <c r="E59" s="397"/>
      <c r="F59" s="397"/>
      <c r="G59" s="398"/>
    </row>
    <row r="60" spans="1:7" ht="17.25" thickBot="1" x14ac:dyDescent="0.3">
      <c r="A60" s="4"/>
      <c r="B60" s="4"/>
      <c r="C60" s="399"/>
      <c r="D60" s="399"/>
      <c r="E60" s="399"/>
      <c r="F60" s="399"/>
      <c r="G60" s="399"/>
    </row>
    <row r="61" spans="1:7" ht="16.5" x14ac:dyDescent="0.25">
      <c r="A61" s="4"/>
      <c r="B61" s="4"/>
      <c r="C61" s="400" t="s">
        <v>29</v>
      </c>
      <c r="D61" s="400"/>
      <c r="E61" s="400"/>
      <c r="F61" s="400"/>
      <c r="G61" s="400"/>
    </row>
    <row r="62" spans="1:7" s="149" customFormat="1" ht="16.5" x14ac:dyDescent="0.25">
      <c r="A62" s="4"/>
      <c r="B62" s="4"/>
      <c r="C62" s="385" t="s">
        <v>30</v>
      </c>
      <c r="D62" s="385"/>
      <c r="E62" s="385"/>
      <c r="F62" s="385"/>
      <c r="G62" s="385"/>
    </row>
    <row r="63" spans="1:7" s="4" customFormat="1" ht="15.75" x14ac:dyDescent="0.25">
      <c r="B63" s="90" t="s">
        <v>31</v>
      </c>
      <c r="C63" s="402" t="s">
        <v>32</v>
      </c>
      <c r="D63" s="402"/>
      <c r="E63" s="402"/>
      <c r="F63" s="402"/>
      <c r="G63" s="402"/>
    </row>
    <row r="64" spans="1:7" s="4" customFormat="1" ht="16.5" x14ac:dyDescent="0.25">
      <c r="A64" s="130"/>
      <c r="B64" s="130"/>
      <c r="C64" s="193"/>
      <c r="D64" s="149"/>
      <c r="E64" s="193"/>
      <c r="F64" s="149"/>
      <c r="G64" s="149"/>
    </row>
    <row r="65" spans="1:7" s="4" customFormat="1" ht="16.5" x14ac:dyDescent="0.25">
      <c r="A65" s="130"/>
      <c r="B65" s="130"/>
      <c r="C65" s="194"/>
      <c r="D65" s="194"/>
      <c r="E65" s="194"/>
      <c r="F65" s="194"/>
      <c r="G65" s="130"/>
    </row>
    <row r="66" spans="1:7" s="4" customFormat="1" ht="18.75" customHeight="1" x14ac:dyDescent="0.25">
      <c r="A66" s="130"/>
      <c r="B66" s="130"/>
      <c r="C66" s="130"/>
      <c r="D66" s="130"/>
      <c r="E66" s="130"/>
      <c r="F66" s="130"/>
      <c r="G66" s="130"/>
    </row>
    <row r="67" spans="1:7" s="4" customFormat="1" ht="16.5" x14ac:dyDescent="0.25">
      <c r="A67" s="130"/>
      <c r="B67" s="130"/>
      <c r="C67" s="403"/>
      <c r="D67" s="403"/>
      <c r="E67" s="403"/>
      <c r="F67" s="403"/>
      <c r="G67" s="403"/>
    </row>
    <row r="68" spans="1:7" s="4" customFormat="1" ht="16.5" x14ac:dyDescent="0.25">
      <c r="A68" s="130"/>
      <c r="B68" s="130"/>
      <c r="C68" s="403"/>
      <c r="D68" s="403"/>
      <c r="E68" s="403"/>
      <c r="F68" s="403"/>
      <c r="G68" s="403"/>
    </row>
    <row r="69" spans="1:7" ht="16.5" x14ac:dyDescent="0.25">
      <c r="C69" s="403"/>
      <c r="D69" s="403"/>
      <c r="E69" s="403"/>
      <c r="F69" s="403"/>
      <c r="G69" s="403"/>
    </row>
    <row r="70" spans="1:7" ht="15" customHeight="1" x14ac:dyDescent="0.25">
      <c r="C70" s="403"/>
      <c r="D70" s="403"/>
      <c r="E70" s="403"/>
      <c r="F70" s="403"/>
      <c r="G70" s="403"/>
    </row>
    <row r="71" spans="1:7" ht="15" customHeight="1" x14ac:dyDescent="0.25">
      <c r="C71" s="194"/>
      <c r="D71" s="194"/>
      <c r="E71" s="194"/>
      <c r="F71" s="194"/>
    </row>
    <row r="72" spans="1:7" ht="16.5" x14ac:dyDescent="0.25">
      <c r="C72" s="401"/>
      <c r="D72" s="401"/>
      <c r="E72" s="401"/>
    </row>
    <row r="73" spans="1:7" ht="16.5" x14ac:dyDescent="0.25">
      <c r="C73" s="401"/>
      <c r="D73" s="401"/>
      <c r="E73" s="401"/>
    </row>
    <row r="74" spans="1:7" ht="18.75" customHeight="1" x14ac:dyDescent="0.25"/>
    <row r="75" spans="1:7" ht="16.5" x14ac:dyDescent="0.25"/>
    <row r="76" spans="1:7" ht="16.5" x14ac:dyDescent="0.25"/>
    <row r="77" spans="1:7" ht="16.5" x14ac:dyDescent="0.25"/>
    <row r="78" spans="1:7" ht="16.5" x14ac:dyDescent="0.25"/>
    <row r="79" spans="1:7" ht="16.5" x14ac:dyDescent="0.25"/>
    <row r="80" spans="1:7" ht="16.5" x14ac:dyDescent="0.25"/>
    <row r="81" ht="16.5" x14ac:dyDescent="0.25"/>
    <row r="82" ht="16.5" x14ac:dyDescent="0.25"/>
    <row r="83" ht="16.5" x14ac:dyDescent="0.25"/>
    <row r="84" ht="16.5" x14ac:dyDescent="0.25"/>
    <row r="85" ht="16.5" x14ac:dyDescent="0.25"/>
    <row r="86" ht="16.5" x14ac:dyDescent="0.25"/>
    <row r="87" ht="16.5" x14ac:dyDescent="0.25"/>
    <row r="88" ht="16.5" x14ac:dyDescent="0.25"/>
    <row r="89" ht="16.5" x14ac:dyDescent="0.25"/>
    <row r="90" ht="16.5" x14ac:dyDescent="0.25"/>
    <row r="91" ht="16.5" x14ac:dyDescent="0.25"/>
    <row r="92" ht="16.5" x14ac:dyDescent="0.25"/>
    <row r="93" ht="16.5" x14ac:dyDescent="0.25"/>
    <row r="94" ht="16.5" x14ac:dyDescent="0.25"/>
    <row r="95" ht="16.5" x14ac:dyDescent="0.25"/>
  </sheetData>
  <sheetProtection selectLockedCells="1"/>
  <dataConsolidate/>
  <mergeCells count="19">
    <mergeCell ref="C73:E73"/>
    <mergeCell ref="C63:G63"/>
    <mergeCell ref="C67:G67"/>
    <mergeCell ref="C68:G68"/>
    <mergeCell ref="C69:G69"/>
    <mergeCell ref="C70:G70"/>
    <mergeCell ref="C72:E72"/>
    <mergeCell ref="C62:G62"/>
    <mergeCell ref="C2:G2"/>
    <mergeCell ref="C3:G3"/>
    <mergeCell ref="C4:G4"/>
    <mergeCell ref="C5:G5"/>
    <mergeCell ref="C6:G6"/>
    <mergeCell ref="C7:G7"/>
    <mergeCell ref="C57:G57"/>
    <mergeCell ref="C58:G58"/>
    <mergeCell ref="C59:G59"/>
    <mergeCell ref="C60:G60"/>
    <mergeCell ref="C61:G61"/>
  </mergeCells>
  <hyperlinks>
    <hyperlink ref="C44" r:id="rId1" display="Reporting currency (ISO-4217)" xr:uid="{00000000-0004-0000-0100-000000000000}"/>
    <hyperlink ref="C47" r:id="rId2" location="r4-7" xr:uid="{00000000-0004-0000-0100-000001000000}"/>
    <hyperlink ref="C32" r:id="rId3" location="r7-2" display="Public debate (Requirement 7.1)" xr:uid="{00000000-0004-0000-0100-000002000000}"/>
    <hyperlink ref="E55" r:id="rId4" xr:uid="{00000000-0004-0000-0100-000003000000}"/>
    <hyperlink ref="E25" r:id="rId5" xr:uid="{00000000-0004-0000-0100-000004000000}"/>
    <hyperlink ref="E28" r:id="rId6" xr:uid="{00000000-0004-0000-0100-000005000000}"/>
    <hyperlink ref="E34" r:id="rId7" display="https://www.govdata.de/" xr:uid="{00000000-0004-0000-0100-000007000000}"/>
    <hyperlink ref="G33" r:id="rId8" xr:uid="{00000000-0004-0000-0100-000008000000}"/>
    <hyperlink ref="E46" r:id="rId9" xr:uid="{00000000-0004-0000-0100-000009000000}"/>
  </hyperlinks>
  <pageMargins left="0.25" right="0.25" top="0.75" bottom="0.75" header="0.3" footer="0.3"/>
  <pageSetup paperSize="8" scale="48" orientation="landscape" horizontalDpi="2400" verticalDpi="2400" r:id="rId10"/>
  <legacyDrawing r:id="rId1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B050"/>
  </sheetPr>
  <dimension ref="A1:U23"/>
  <sheetViews>
    <sheetView tabSelected="1" topLeftCell="K9" zoomScale="70" zoomScaleNormal="70" zoomScalePageLayoutView="125" workbookViewId="0">
      <selection activeCell="T12" sqref="T12"/>
    </sheetView>
  </sheetViews>
  <sheetFormatPr defaultColWidth="10.5" defaultRowHeight="16.5" x14ac:dyDescent="0.3"/>
  <cols>
    <col min="1" max="1" width="14.875" style="225" customWidth="1"/>
    <col min="2" max="2" width="48" style="225" customWidth="1"/>
    <col min="3" max="3" width="3" style="225" customWidth="1"/>
    <col min="4" max="4" width="30.375" style="225" customWidth="1"/>
    <col min="5" max="5" width="3" style="225" customWidth="1"/>
    <col min="6" max="6" width="30.375" style="225" customWidth="1"/>
    <col min="7" max="7" width="3" style="225" customWidth="1"/>
    <col min="8" max="8" width="30.375" style="225" customWidth="1"/>
    <col min="9" max="9" width="3" style="225" customWidth="1"/>
    <col min="10" max="10" width="66.5"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24" t="s">
        <v>702</v>
      </c>
    </row>
    <row r="3" spans="1:21" s="40" customFormat="1" ht="375" customHeight="1" x14ac:dyDescent="0.25">
      <c r="A3" s="259" t="s">
        <v>703</v>
      </c>
      <c r="B3" s="57" t="s">
        <v>704</v>
      </c>
      <c r="D3" s="361" t="s">
        <v>153</v>
      </c>
      <c r="F3" s="58"/>
      <c r="H3" s="58"/>
      <c r="J3" s="317" t="s">
        <v>705</v>
      </c>
      <c r="L3" s="317" t="s">
        <v>115</v>
      </c>
      <c r="N3" s="39"/>
      <c r="P3" s="39"/>
      <c r="R3" s="39"/>
      <c r="T3" s="39"/>
    </row>
    <row r="4" spans="1:21" s="38" customFormat="1" ht="19.5" x14ac:dyDescent="0.25">
      <c r="A4" s="56"/>
      <c r="B4" s="47"/>
      <c r="D4" s="47"/>
      <c r="F4" s="47"/>
      <c r="H4" s="47"/>
      <c r="J4" s="48"/>
      <c r="L4" s="40"/>
      <c r="N4" s="48"/>
    </row>
    <row r="5" spans="1:21" s="53" customFormat="1" ht="78" x14ac:dyDescent="0.25">
      <c r="A5" s="51"/>
      <c r="B5" s="52" t="s">
        <v>116</v>
      </c>
      <c r="D5" s="83" t="s">
        <v>117</v>
      </c>
      <c r="E5" s="45"/>
      <c r="F5" s="83" t="s">
        <v>118</v>
      </c>
      <c r="G5" s="45"/>
      <c r="H5" s="83" t="s">
        <v>119</v>
      </c>
      <c r="J5" s="46" t="s">
        <v>120</v>
      </c>
      <c r="K5" s="45"/>
      <c r="L5" s="46" t="s">
        <v>121</v>
      </c>
      <c r="M5" s="45"/>
      <c r="N5" s="46" t="s">
        <v>122</v>
      </c>
      <c r="O5" s="45"/>
      <c r="P5" s="46" t="s">
        <v>123</v>
      </c>
      <c r="Q5" s="45"/>
      <c r="R5" s="46" t="s">
        <v>124</v>
      </c>
      <c r="S5" s="45"/>
      <c r="T5" s="46" t="s">
        <v>125</v>
      </c>
      <c r="U5" s="45"/>
    </row>
    <row r="6" spans="1:21" s="38" customFormat="1" ht="19.5" x14ac:dyDescent="0.25">
      <c r="A6" s="56"/>
      <c r="B6" s="47"/>
      <c r="D6" s="47"/>
      <c r="F6" s="47"/>
      <c r="H6" s="47"/>
      <c r="J6" s="48"/>
      <c r="N6" s="48"/>
      <c r="P6" s="48"/>
      <c r="R6" s="48"/>
      <c r="T6" s="48"/>
    </row>
    <row r="7" spans="1:21" s="40" customFormat="1" ht="47.25" x14ac:dyDescent="0.25">
      <c r="A7" s="259" t="s">
        <v>156</v>
      </c>
      <c r="B7" s="57" t="s">
        <v>706</v>
      </c>
      <c r="D7" s="10" t="s">
        <v>69</v>
      </c>
      <c r="F7" s="58"/>
      <c r="H7" s="58"/>
      <c r="J7" s="49"/>
      <c r="L7" s="49"/>
      <c r="N7" s="39"/>
      <c r="O7" s="38"/>
      <c r="P7" s="39"/>
      <c r="Q7" s="38"/>
      <c r="R7" s="39"/>
      <c r="S7" s="38"/>
      <c r="T7" s="39"/>
    </row>
    <row r="8" spans="1:21" s="38" customFormat="1" ht="19.5" x14ac:dyDescent="0.25">
      <c r="A8" s="56"/>
      <c r="B8" s="47"/>
      <c r="D8" s="47"/>
      <c r="F8" s="47"/>
      <c r="H8" s="47"/>
      <c r="J8" s="48"/>
      <c r="N8" s="48"/>
      <c r="P8" s="48"/>
      <c r="R8" s="48"/>
      <c r="T8" s="48"/>
    </row>
    <row r="9" spans="1:21" s="9" customFormat="1" ht="226.5" customHeight="1" x14ac:dyDescent="0.25">
      <c r="A9" s="14"/>
      <c r="B9" s="54" t="s">
        <v>707</v>
      </c>
      <c r="D9" s="10" t="s">
        <v>129</v>
      </c>
      <c r="F9" s="10" t="str">
        <f>IF(D9=[2]Lists!$K$4,"&lt; Input URL to data source &gt;",IF(D9=[2]Lists!$K$5,"&lt; Reference section in EITI Report or URL &gt;",IF(D9=[2]Lists!$K$6,"&lt; Reference evidence of non-applicability &gt;","")))</f>
        <v/>
      </c>
      <c r="G9" s="38"/>
      <c r="H9" s="10" t="s">
        <v>708</v>
      </c>
      <c r="I9" s="38"/>
      <c r="J9" s="317" t="s">
        <v>709</v>
      </c>
      <c r="K9" s="38"/>
      <c r="L9" s="49"/>
      <c r="M9" s="38"/>
      <c r="N9" s="382" t="s">
        <v>994</v>
      </c>
      <c r="O9" s="38"/>
      <c r="P9" s="382" t="s">
        <v>995</v>
      </c>
      <c r="Q9" s="38"/>
      <c r="R9" s="370" t="s">
        <v>1019</v>
      </c>
      <c r="S9" s="38"/>
      <c r="T9" s="39"/>
      <c r="U9" s="38"/>
    </row>
    <row r="10" spans="1:21" s="9" customFormat="1" ht="346.5" x14ac:dyDescent="0.25">
      <c r="A10" s="14"/>
      <c r="B10" s="60" t="s">
        <v>710</v>
      </c>
      <c r="D10" s="360">
        <v>144652406.11000001</v>
      </c>
      <c r="F10" s="10" t="s">
        <v>92</v>
      </c>
      <c r="G10" s="40"/>
      <c r="H10" s="10" t="s">
        <v>92</v>
      </c>
      <c r="I10" s="40"/>
      <c r="J10" s="317" t="s">
        <v>711</v>
      </c>
      <c r="K10" s="40"/>
      <c r="L10" s="49"/>
      <c r="M10" s="40"/>
      <c r="N10" s="382" t="s">
        <v>1004</v>
      </c>
      <c r="O10" s="40"/>
      <c r="P10" s="382" t="s">
        <v>1005</v>
      </c>
      <c r="Q10" s="40"/>
      <c r="R10" s="370" t="s">
        <v>1020</v>
      </c>
      <c r="S10" s="40"/>
      <c r="T10" s="39"/>
      <c r="U10" s="40"/>
    </row>
    <row r="11" spans="1:21" s="9" customFormat="1" ht="99" customHeight="1" x14ac:dyDescent="0.25">
      <c r="A11" s="14"/>
      <c r="B11" s="60" t="s">
        <v>712</v>
      </c>
      <c r="D11" s="10" t="s">
        <v>129</v>
      </c>
      <c r="F11" s="10"/>
      <c r="G11" s="40"/>
      <c r="H11" s="10" t="s">
        <v>713</v>
      </c>
      <c r="I11" s="40"/>
      <c r="J11" s="317" t="s">
        <v>714</v>
      </c>
      <c r="K11" s="40"/>
      <c r="L11" s="49"/>
      <c r="M11" s="40"/>
      <c r="N11" s="39"/>
      <c r="O11" s="40"/>
      <c r="P11" s="39"/>
      <c r="Q11" s="40"/>
      <c r="R11" s="39"/>
      <c r="S11" s="40"/>
      <c r="T11" s="39"/>
      <c r="U11" s="40"/>
    </row>
    <row r="12" spans="1:21" s="9" customFormat="1" ht="94.5" x14ac:dyDescent="0.25">
      <c r="A12" s="14"/>
      <c r="B12" s="60" t="s">
        <v>715</v>
      </c>
      <c r="D12" s="10" t="s">
        <v>129</v>
      </c>
      <c r="F12" s="10"/>
      <c r="G12" s="40"/>
      <c r="H12" s="10" t="s">
        <v>716</v>
      </c>
      <c r="I12" s="40"/>
      <c r="J12" s="317" t="s">
        <v>717</v>
      </c>
      <c r="K12" s="40"/>
      <c r="L12" s="49"/>
      <c r="M12" s="40"/>
      <c r="N12" s="39"/>
      <c r="O12" s="40"/>
      <c r="P12" s="39"/>
      <c r="Q12" s="40"/>
      <c r="R12" s="39"/>
      <c r="S12" s="40"/>
      <c r="T12" s="39"/>
      <c r="U12" s="40"/>
    </row>
    <row r="13" spans="1:21" s="9" customFormat="1" ht="75.75" customHeight="1" x14ac:dyDescent="0.25">
      <c r="A13" s="14"/>
      <c r="B13" s="60" t="s">
        <v>718</v>
      </c>
      <c r="D13" s="10" t="s">
        <v>69</v>
      </c>
      <c r="F13" s="10"/>
      <c r="G13" s="40"/>
      <c r="H13" s="10" t="s">
        <v>719</v>
      </c>
      <c r="I13" s="40"/>
      <c r="J13" s="317"/>
      <c r="K13" s="40"/>
      <c r="L13" s="49"/>
      <c r="M13" s="40"/>
      <c r="N13" s="39"/>
      <c r="O13" s="40"/>
      <c r="P13" s="39"/>
      <c r="Q13" s="40"/>
      <c r="R13" s="39"/>
      <c r="S13" s="40"/>
      <c r="T13" s="39"/>
      <c r="U13" s="40"/>
    </row>
    <row r="14" spans="1:21" s="227" customFormat="1" x14ac:dyDescent="0.3">
      <c r="A14" s="226"/>
      <c r="L14" s="228"/>
    </row>
    <row r="15" spans="1:21" x14ac:dyDescent="0.3">
      <c r="L15" s="228"/>
    </row>
    <row r="16" spans="1:21" x14ac:dyDescent="0.3">
      <c r="L16" s="228"/>
    </row>
    <row r="17" spans="12:12" x14ac:dyDescent="0.3">
      <c r="L17" s="228"/>
    </row>
    <row r="18" spans="12:12" x14ac:dyDescent="0.3">
      <c r="L18" s="228"/>
    </row>
    <row r="19" spans="12:12" x14ac:dyDescent="0.3">
      <c r="L19" s="228"/>
    </row>
    <row r="20" spans="12:12" x14ac:dyDescent="0.3">
      <c r="L20" s="228"/>
    </row>
    <row r="21" spans="12:12" x14ac:dyDescent="0.3">
      <c r="L21" s="228"/>
    </row>
    <row r="22" spans="12:12" x14ac:dyDescent="0.3">
      <c r="L22" s="228"/>
    </row>
    <row r="23" spans="12:12" x14ac:dyDescent="0.3">
      <c r="L23" s="227"/>
    </row>
  </sheetData>
  <pageMargins left="0.7" right="0.7" top="0.75" bottom="0.75" header="0.3" footer="0.3"/>
  <pageSetup paperSize="8" orientation="landscape" horizontalDpi="1200" verticalDpi="1200"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92D050"/>
  </sheetPr>
  <dimension ref="A1:U30"/>
  <sheetViews>
    <sheetView topLeftCell="K7" zoomScale="85" zoomScaleNormal="85" zoomScalePageLayoutView="125" workbookViewId="0">
      <selection activeCell="R10" sqref="R10"/>
    </sheetView>
  </sheetViews>
  <sheetFormatPr defaultColWidth="10.5" defaultRowHeight="16.5" x14ac:dyDescent="0.3"/>
  <cols>
    <col min="1" max="1" width="17.875" style="225" customWidth="1"/>
    <col min="2" max="2" width="44" style="225" customWidth="1"/>
    <col min="3" max="3" width="3" style="225" customWidth="1"/>
    <col min="4" max="4" width="25.875" style="225" customWidth="1"/>
    <col min="5" max="5" width="3" style="225" customWidth="1"/>
    <col min="6" max="6" width="25.875" style="225" customWidth="1"/>
    <col min="7" max="7" width="3" style="225" customWidth="1"/>
    <col min="8" max="8" width="25.875" style="225" customWidth="1"/>
    <col min="9" max="9" width="3" style="225" customWidth="1"/>
    <col min="10" max="10" width="46.125"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24" t="s">
        <v>720</v>
      </c>
    </row>
    <row r="3" spans="1:21" s="40" customFormat="1" ht="409.5" customHeight="1" x14ac:dyDescent="0.25">
      <c r="A3" s="259" t="s">
        <v>721</v>
      </c>
      <c r="B3" s="57" t="s">
        <v>722</v>
      </c>
      <c r="D3" s="361" t="s">
        <v>723</v>
      </c>
      <c r="F3" s="58"/>
      <c r="H3" s="58"/>
      <c r="J3" s="317" t="s">
        <v>724</v>
      </c>
      <c r="L3" s="317" t="s">
        <v>115</v>
      </c>
      <c r="N3" s="39"/>
      <c r="P3" s="39"/>
      <c r="R3" s="39"/>
      <c r="T3" s="39"/>
    </row>
    <row r="4" spans="1:21" s="38" customFormat="1" ht="19.5" hidden="1" x14ac:dyDescent="0.25">
      <c r="A4" s="56"/>
      <c r="B4" s="47"/>
      <c r="D4" s="47"/>
      <c r="F4" s="47"/>
      <c r="H4" s="47"/>
      <c r="J4" s="48"/>
      <c r="L4" s="40"/>
      <c r="N4" s="48"/>
    </row>
    <row r="5" spans="1:21" s="53" customFormat="1" ht="78" x14ac:dyDescent="0.25">
      <c r="A5" s="51"/>
      <c r="B5" s="52" t="s">
        <v>116</v>
      </c>
      <c r="D5" s="83" t="s">
        <v>117</v>
      </c>
      <c r="E5" s="45"/>
      <c r="F5" s="83" t="s">
        <v>118</v>
      </c>
      <c r="G5" s="45"/>
      <c r="H5" s="83" t="s">
        <v>119</v>
      </c>
      <c r="J5" s="46"/>
      <c r="L5" s="46" t="s">
        <v>121</v>
      </c>
      <c r="M5" s="45"/>
      <c r="N5" s="46" t="s">
        <v>122</v>
      </c>
      <c r="O5" s="45"/>
      <c r="P5" s="46" t="s">
        <v>123</v>
      </c>
      <c r="Q5" s="45"/>
      <c r="R5" s="46" t="s">
        <v>124</v>
      </c>
      <c r="S5" s="45"/>
      <c r="T5" s="46" t="s">
        <v>125</v>
      </c>
      <c r="U5" s="45"/>
    </row>
    <row r="6" spans="1:21" s="38" customFormat="1" ht="19.5" x14ac:dyDescent="0.25">
      <c r="A6" s="56"/>
      <c r="B6" s="47"/>
      <c r="D6" s="47"/>
      <c r="F6" s="47"/>
      <c r="H6" s="47"/>
      <c r="J6" s="48"/>
      <c r="N6" s="48"/>
      <c r="P6" s="48"/>
      <c r="R6" s="48"/>
      <c r="T6" s="48"/>
    </row>
    <row r="7" spans="1:21" s="38" customFormat="1" ht="189" x14ac:dyDescent="0.25">
      <c r="A7" s="56"/>
      <c r="B7" s="76" t="s">
        <v>725</v>
      </c>
      <c r="D7" s="10" t="s">
        <v>69</v>
      </c>
      <c r="F7" s="10" t="str">
        <f>IF(D7=[2]Lists!$K$4,"&lt; Input URL to data source &gt;",IF(D7=[2]Lists!$K$5,"&lt; Reference section in EITI Report or URL &gt;",IF(D7=[2]Lists!$K$6,"&lt; Reference evidence of non-applicability &gt;","")))</f>
        <v/>
      </c>
      <c r="H7" s="10" t="s">
        <v>726</v>
      </c>
      <c r="J7" s="317" t="s">
        <v>727</v>
      </c>
      <c r="L7" s="317" t="s">
        <v>728</v>
      </c>
      <c r="N7" s="39"/>
      <c r="P7" s="39"/>
      <c r="R7" s="39"/>
      <c r="T7" s="39"/>
    </row>
    <row r="8" spans="1:21" s="38" customFormat="1" ht="94.5" x14ac:dyDescent="0.25">
      <c r="A8" s="56"/>
      <c r="B8" s="54" t="s">
        <v>729</v>
      </c>
      <c r="D8" s="10" t="s">
        <v>69</v>
      </c>
      <c r="F8" s="10" t="str">
        <f>IF(D8=[2]Lists!$K$4,"&lt; Input URL to data source &gt;",IF(D8=[2]Lists!$K$5,"&lt; Reference section in EITI Report or URL &gt;",IF(D8=[2]Lists!$K$6,"&lt; Reference evidence of non-applicability &gt;","")))</f>
        <v/>
      </c>
      <c r="H8" s="10" t="s">
        <v>730</v>
      </c>
      <c r="J8" s="317" t="s">
        <v>731</v>
      </c>
      <c r="L8" s="317"/>
      <c r="N8" s="39"/>
      <c r="P8" s="39"/>
      <c r="R8" s="39"/>
      <c r="T8" s="39"/>
    </row>
    <row r="9" spans="1:21" s="38" customFormat="1" ht="63" x14ac:dyDescent="0.25">
      <c r="A9" s="56"/>
      <c r="B9" s="54" t="s">
        <v>732</v>
      </c>
      <c r="D9" s="10" t="s">
        <v>69</v>
      </c>
      <c r="F9" s="10" t="str">
        <f>IF(D9=[2]Lists!$K$4,"&lt; Input URL to data source &gt;",IF(D9=[2]Lists!$K$5,"&lt; Reference section in EITI Report or URL &gt;",IF(D9=[2]Lists!$K$6,"&lt; Reference evidence of non-applicability &gt;","")))</f>
        <v/>
      </c>
      <c r="H9" s="10" t="s">
        <v>726</v>
      </c>
      <c r="J9" s="317" t="s">
        <v>733</v>
      </c>
      <c r="L9" s="49"/>
      <c r="N9" s="39"/>
      <c r="P9" s="39"/>
      <c r="R9" s="39"/>
      <c r="T9" s="39"/>
    </row>
    <row r="10" spans="1:21" s="38" customFormat="1" ht="94.5" x14ac:dyDescent="0.25">
      <c r="A10" s="56"/>
      <c r="B10" s="54" t="s">
        <v>734</v>
      </c>
      <c r="D10" s="10" t="s">
        <v>69</v>
      </c>
      <c r="F10" s="10" t="str">
        <f>IF(D10=[2]Lists!$K$4,"&lt; Input URL to data source &gt;",IF(D10=[2]Lists!$K$5,"&lt; Reference section in EITI Report or URL &gt;",IF(D10=[2]Lists!$K$6,"&lt; Reference evidence of non-applicability &gt;","")))</f>
        <v/>
      </c>
      <c r="H10" s="10" t="s">
        <v>726</v>
      </c>
      <c r="J10" s="317" t="s">
        <v>735</v>
      </c>
      <c r="L10" s="49"/>
      <c r="N10" s="370" t="s">
        <v>982</v>
      </c>
      <c r="P10" s="370" t="s">
        <v>1021</v>
      </c>
      <c r="R10" s="370" t="s">
        <v>1022</v>
      </c>
      <c r="T10" s="39"/>
    </row>
    <row r="11" spans="1:21" s="38" customFormat="1" ht="63" x14ac:dyDescent="0.25">
      <c r="A11" s="56"/>
      <c r="B11" s="54" t="s">
        <v>736</v>
      </c>
      <c r="D11" s="10" t="s">
        <v>69</v>
      </c>
      <c r="F11" s="10" t="str">
        <f>IF(D11=[2]Lists!$K$4,"&lt; Input URL to data source &gt;",IF(D11=[2]Lists!$K$5,"&lt; Reference section in EITI Report or URL &gt;",IF(D11=[2]Lists!$K$6,"&lt; Reference evidence of non-applicability &gt;","")))</f>
        <v/>
      </c>
      <c r="H11" s="10" t="s">
        <v>726</v>
      </c>
      <c r="J11" s="317"/>
      <c r="L11" s="49"/>
      <c r="N11" s="39"/>
      <c r="P11" s="39"/>
      <c r="R11" s="39"/>
      <c r="T11" s="39"/>
    </row>
    <row r="12" spans="1:21" s="227" customFormat="1" ht="63" x14ac:dyDescent="0.3">
      <c r="A12" s="226"/>
      <c r="B12" s="359" t="s">
        <v>737</v>
      </c>
      <c r="D12" s="358">
        <v>1</v>
      </c>
      <c r="F12" s="10"/>
      <c r="H12" s="10" t="s">
        <v>726</v>
      </c>
      <c r="J12" s="317" t="s">
        <v>738</v>
      </c>
      <c r="L12" s="49"/>
    </row>
    <row r="13" spans="1:21" x14ac:dyDescent="0.3">
      <c r="L13" s="354"/>
    </row>
    <row r="14" spans="1:21" x14ac:dyDescent="0.3">
      <c r="L14" s="228"/>
    </row>
    <row r="15" spans="1:21" x14ac:dyDescent="0.3">
      <c r="L15" s="228"/>
    </row>
    <row r="16" spans="1:21" x14ac:dyDescent="0.3">
      <c r="L16" s="228"/>
    </row>
    <row r="17" spans="12:12" x14ac:dyDescent="0.3">
      <c r="L17" s="228"/>
    </row>
    <row r="18" spans="12:12" x14ac:dyDescent="0.3">
      <c r="L18" s="228"/>
    </row>
    <row r="19" spans="12:12" x14ac:dyDescent="0.3">
      <c r="L19" s="228"/>
    </row>
    <row r="20" spans="12:12" x14ac:dyDescent="0.3">
      <c r="L20" s="228"/>
    </row>
    <row r="21" spans="12:12" x14ac:dyDescent="0.3">
      <c r="L21" s="228"/>
    </row>
    <row r="22" spans="12:12" x14ac:dyDescent="0.3">
      <c r="L22" s="228"/>
    </row>
    <row r="23" spans="12:12" x14ac:dyDescent="0.3">
      <c r="L23" s="228"/>
    </row>
    <row r="24" spans="12:12" x14ac:dyDescent="0.3">
      <c r="L24" s="228"/>
    </row>
    <row r="25" spans="12:12" x14ac:dyDescent="0.3">
      <c r="L25" s="228"/>
    </row>
    <row r="26" spans="12:12" x14ac:dyDescent="0.3">
      <c r="L26" s="228"/>
    </row>
    <row r="27" spans="12:12" x14ac:dyDescent="0.3">
      <c r="L27" s="228"/>
    </row>
    <row r="28" spans="12:12" x14ac:dyDescent="0.3">
      <c r="L28" s="228"/>
    </row>
    <row r="29" spans="12:12" x14ac:dyDescent="0.3">
      <c r="L29" s="228"/>
    </row>
    <row r="30" spans="12:12" x14ac:dyDescent="0.3">
      <c r="L30" s="228"/>
    </row>
  </sheetData>
  <pageMargins left="0.7" right="0.7" top="0.75" bottom="0.75" header="0.3" footer="0.3"/>
  <pageSetup paperSize="8" orientation="landscape" horizontalDpi="1200" verticalDpi="1200" r:id="rId1"/>
  <legacyDrawing r:id="rId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B050"/>
  </sheetPr>
  <dimension ref="A1:U10"/>
  <sheetViews>
    <sheetView topLeftCell="A7" zoomScale="85" zoomScaleNormal="85" zoomScalePageLayoutView="125" workbookViewId="0">
      <selection activeCell="J12" sqref="J12"/>
    </sheetView>
  </sheetViews>
  <sheetFormatPr defaultColWidth="10.5" defaultRowHeight="16.5" x14ac:dyDescent="0.3"/>
  <cols>
    <col min="1" max="1" width="17.5" style="225" customWidth="1"/>
    <col min="2" max="2" width="38" style="225" customWidth="1"/>
    <col min="3" max="3" width="3.375" style="225" customWidth="1"/>
    <col min="4" max="4" width="26" style="225" customWidth="1"/>
    <col min="5" max="5" width="3.375" style="225" customWidth="1"/>
    <col min="6" max="6" width="26" style="225" customWidth="1"/>
    <col min="7" max="7" width="3.375" style="225" customWidth="1"/>
    <col min="8" max="8" width="26" style="225" customWidth="1"/>
    <col min="9" max="9" width="3.375" style="225" customWidth="1"/>
    <col min="10" max="10" width="55.125"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24" t="s">
        <v>739</v>
      </c>
    </row>
    <row r="3" spans="1:21" s="40" customFormat="1" ht="156.75" customHeight="1" x14ac:dyDescent="0.25">
      <c r="A3" s="259" t="s">
        <v>740</v>
      </c>
      <c r="B3" s="57" t="s">
        <v>741</v>
      </c>
      <c r="D3" s="10" t="s">
        <v>394</v>
      </c>
      <c r="F3" s="58"/>
      <c r="H3" s="58"/>
      <c r="J3" s="317" t="s">
        <v>742</v>
      </c>
      <c r="L3" s="317" t="s">
        <v>115</v>
      </c>
      <c r="N3" s="39"/>
      <c r="P3" s="39"/>
      <c r="R3" s="39"/>
      <c r="T3" s="39"/>
    </row>
    <row r="4" spans="1:21" s="38" customFormat="1" ht="19.5" x14ac:dyDescent="0.25">
      <c r="A4" s="56"/>
      <c r="B4" s="47"/>
      <c r="D4" s="47"/>
      <c r="F4" s="47"/>
      <c r="H4" s="47"/>
      <c r="J4" s="48"/>
      <c r="L4" s="40"/>
      <c r="N4" s="48"/>
    </row>
    <row r="5" spans="1:21" s="53" customFormat="1" ht="78" x14ac:dyDescent="0.25">
      <c r="A5" s="51"/>
      <c r="B5" s="52" t="s">
        <v>116</v>
      </c>
      <c r="D5" s="83" t="s">
        <v>117</v>
      </c>
      <c r="E5" s="45"/>
      <c r="F5" s="83" t="s">
        <v>118</v>
      </c>
      <c r="G5" s="45"/>
      <c r="H5" s="83" t="s">
        <v>119</v>
      </c>
      <c r="J5" s="46" t="s">
        <v>120</v>
      </c>
      <c r="K5" s="45"/>
      <c r="L5" s="46" t="s">
        <v>121</v>
      </c>
      <c r="M5" s="45"/>
      <c r="N5" s="46" t="s">
        <v>122</v>
      </c>
      <c r="O5" s="45"/>
      <c r="P5" s="46" t="s">
        <v>123</v>
      </c>
      <c r="Q5" s="45"/>
      <c r="R5" s="46" t="s">
        <v>124</v>
      </c>
      <c r="S5" s="45"/>
      <c r="T5" s="46" t="s">
        <v>125</v>
      </c>
      <c r="U5" s="45"/>
    </row>
    <row r="6" spans="1:21" s="38" customFormat="1" ht="19.5" x14ac:dyDescent="0.25">
      <c r="A6" s="56"/>
      <c r="B6" s="47"/>
      <c r="D6" s="47"/>
      <c r="F6" s="47"/>
      <c r="H6" s="47"/>
      <c r="J6" s="48"/>
      <c r="N6" s="48"/>
      <c r="P6" s="48"/>
      <c r="R6" s="48"/>
      <c r="T6" s="48"/>
    </row>
    <row r="7" spans="1:21" s="9" customFormat="1" ht="339.75" customHeight="1" x14ac:dyDescent="0.3">
      <c r="A7" s="14"/>
      <c r="B7" s="76" t="s">
        <v>743</v>
      </c>
      <c r="D7" s="341">
        <v>1.98</v>
      </c>
      <c r="E7" s="78"/>
      <c r="F7" s="10" t="str">
        <f>IF(D7=[2]Lists!$K$4,"&lt; Input URL to data source &gt;",IF(D7=[2]Lists!$K$5,"&lt; Reference section in EITI Report or URL &gt;",IF(D7=[2]Lists!$K$6,"&lt; Reference evidence of non-applicability &gt;","")))</f>
        <v/>
      </c>
      <c r="G7" s="38"/>
      <c r="H7" s="10" t="str">
        <f>IF(F7=[2]Lists!$K$4,"&lt; Input URL to data source &gt;",IF(F7=[2]Lists!$K$5,"&lt; Reference section in EITI Report or URL &gt;",IF(F7=[2]Lists!$K$6,"&lt; Reference evidence of non-applicability &gt;","")))</f>
        <v/>
      </c>
      <c r="I7" s="38"/>
      <c r="J7" s="317" t="s">
        <v>744</v>
      </c>
      <c r="K7" s="38"/>
      <c r="L7" s="317" t="s">
        <v>745</v>
      </c>
      <c r="M7" s="38"/>
      <c r="N7" s="39"/>
      <c r="O7" s="38"/>
      <c r="P7" s="39"/>
      <c r="Q7" s="38"/>
      <c r="R7" s="39"/>
      <c r="S7" s="38"/>
      <c r="T7" s="39"/>
      <c r="U7" s="38"/>
    </row>
    <row r="8" spans="1:21" s="78" customFormat="1" ht="31.5" x14ac:dyDescent="0.3">
      <c r="A8" s="77"/>
      <c r="B8" s="76" t="s">
        <v>746</v>
      </c>
      <c r="D8" s="10" t="s">
        <v>69</v>
      </c>
      <c r="F8" s="10" t="str">
        <f>IF(D8=[2]Lists!$K$4,"&lt; Input URL to data source &gt;",IF(D8=[2]Lists!$K$5,"&lt; Reference section in EITI Report or URL &gt;",IF(D8=[2]Lists!$K$6,"&lt; Reference evidence of non-applicability &gt;","")))</f>
        <v/>
      </c>
      <c r="H8" s="10" t="str">
        <f>IF(F8=[2]Lists!$K$4,"&lt; Input URL to data source &gt;",IF(F8=[2]Lists!$K$5,"&lt; Reference section in EITI Report or URL &gt;",IF(F8=[2]Lists!$K$6,"&lt; Reference evidence of non-applicability &gt;","")))</f>
        <v/>
      </c>
      <c r="J8" s="317"/>
      <c r="K8" s="79"/>
      <c r="L8" s="49"/>
      <c r="M8" s="79"/>
      <c r="N8" s="39"/>
      <c r="O8" s="79"/>
      <c r="P8" s="39"/>
      <c r="Q8" s="79"/>
      <c r="R8" s="39"/>
      <c r="S8" s="79"/>
      <c r="T8" s="39"/>
    </row>
    <row r="9" spans="1:21" s="78" customFormat="1" ht="144.75" customHeight="1" x14ac:dyDescent="0.3">
      <c r="A9" s="77"/>
      <c r="B9" s="80" t="s">
        <v>747</v>
      </c>
      <c r="D9" s="10" t="s">
        <v>69</v>
      </c>
      <c r="F9" s="10" t="str">
        <f>IF(D9=[2]Lists!$K$4,"&lt; Input URL to data source &gt;",IF(D9=[2]Lists!$K$5,"&lt; Reference section in EITI Report or URL &gt;",IF(D9=[2]Lists!$K$6,"&lt; Reference evidence of non-applicability &gt;","")))</f>
        <v/>
      </c>
      <c r="H9" s="10" t="str">
        <f>IF(F9=[2]Lists!$K$4,"&lt; Input URL to data source &gt;",IF(F9=[2]Lists!$K$5,"&lt; Reference section in EITI Report or URL &gt;",IF(F9=[2]Lists!$K$6,"&lt; Reference evidence of non-applicability &gt;","")))</f>
        <v/>
      </c>
      <c r="J9" s="317" t="s">
        <v>748</v>
      </c>
      <c r="K9" s="79"/>
      <c r="L9" s="49"/>
      <c r="M9" s="79"/>
      <c r="N9" s="39"/>
      <c r="O9" s="79"/>
      <c r="P9" s="39"/>
      <c r="Q9" s="79"/>
      <c r="R9" s="39"/>
      <c r="S9" s="79"/>
      <c r="T9" s="39"/>
    </row>
    <row r="10" spans="1:21" s="227" customFormat="1" ht="19.5" x14ac:dyDescent="0.3">
      <c r="A10" s="226"/>
      <c r="L10" s="50"/>
    </row>
  </sheetData>
  <pageMargins left="0.7" right="0.7" top="0.75" bottom="0.75" header="0.3" footer="0.3"/>
  <pageSetup paperSize="8" orientation="landscape" horizontalDpi="1200" verticalDpi="1200"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B0F0"/>
  </sheetPr>
  <dimension ref="A1:U26"/>
  <sheetViews>
    <sheetView topLeftCell="A4" zoomScale="85" zoomScaleNormal="85" zoomScalePageLayoutView="125" workbookViewId="0">
      <selection activeCell="H8" sqref="H8"/>
    </sheetView>
  </sheetViews>
  <sheetFormatPr defaultColWidth="10.5" defaultRowHeight="16.5" x14ac:dyDescent="0.3"/>
  <cols>
    <col min="1" max="1" width="22" style="225" customWidth="1"/>
    <col min="2" max="2" width="45.5" style="225" customWidth="1"/>
    <col min="3" max="3" width="3" style="225" customWidth="1"/>
    <col min="4" max="4" width="24.5" style="225" customWidth="1"/>
    <col min="5" max="5" width="3" style="225" customWidth="1"/>
    <col min="6" max="6" width="24.5" style="225" customWidth="1"/>
    <col min="7" max="7" width="3" style="225" customWidth="1"/>
    <col min="8" max="8" width="24.5" style="225" customWidth="1"/>
    <col min="9" max="9" width="3" style="225" customWidth="1"/>
    <col min="10" max="10" width="49.875"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24" t="s">
        <v>749</v>
      </c>
    </row>
    <row r="3" spans="1:21" s="40" customFormat="1" ht="379.5" customHeight="1" x14ac:dyDescent="0.25">
      <c r="A3" s="259" t="s">
        <v>750</v>
      </c>
      <c r="B3" s="283" t="s">
        <v>751</v>
      </c>
      <c r="D3" s="361" t="s">
        <v>113</v>
      </c>
      <c r="F3" s="58"/>
      <c r="H3" s="58"/>
      <c r="J3" s="317" t="s">
        <v>752</v>
      </c>
      <c r="L3" s="317" t="s">
        <v>115</v>
      </c>
      <c r="N3" s="39"/>
      <c r="P3" s="39"/>
      <c r="R3" s="39"/>
      <c r="T3" s="39"/>
    </row>
    <row r="4" spans="1:21" s="38" customFormat="1" ht="19.5" x14ac:dyDescent="0.25">
      <c r="A4" s="56"/>
      <c r="B4" s="48"/>
      <c r="D4" s="47"/>
      <c r="F4" s="47"/>
      <c r="H4" s="47"/>
      <c r="J4" s="48"/>
      <c r="L4" s="40"/>
      <c r="N4" s="48"/>
    </row>
    <row r="5" spans="1:21" s="53" customFormat="1" ht="78" x14ac:dyDescent="0.25">
      <c r="A5" s="51"/>
      <c r="B5" s="298" t="s">
        <v>116</v>
      </c>
      <c r="D5" s="83" t="s">
        <v>117</v>
      </c>
      <c r="E5" s="45"/>
      <c r="F5" s="83" t="s">
        <v>118</v>
      </c>
      <c r="G5" s="45"/>
      <c r="H5" s="83" t="s">
        <v>119</v>
      </c>
      <c r="J5" s="46" t="s">
        <v>120</v>
      </c>
      <c r="K5" s="45"/>
      <c r="L5" s="46" t="s">
        <v>121</v>
      </c>
      <c r="M5" s="45"/>
      <c r="N5" s="46" t="s">
        <v>122</v>
      </c>
      <c r="O5" s="45"/>
      <c r="P5" s="46" t="s">
        <v>123</v>
      </c>
      <c r="Q5" s="45"/>
      <c r="R5" s="46" t="s">
        <v>124</v>
      </c>
      <c r="S5" s="45"/>
      <c r="T5" s="46" t="s">
        <v>125</v>
      </c>
      <c r="U5" s="45"/>
    </row>
    <row r="6" spans="1:21" s="38" customFormat="1" ht="19.5" x14ac:dyDescent="0.25">
      <c r="A6" s="56"/>
      <c r="B6" s="48"/>
      <c r="D6" s="47"/>
      <c r="F6" s="47"/>
      <c r="H6" s="47"/>
      <c r="J6" s="48"/>
      <c r="N6" s="48"/>
      <c r="P6" s="48"/>
      <c r="R6" s="48"/>
      <c r="T6" s="48"/>
    </row>
    <row r="7" spans="1:21" s="9" customFormat="1" ht="201" customHeight="1" x14ac:dyDescent="0.25">
      <c r="A7" s="14"/>
      <c r="B7" s="299" t="s">
        <v>753</v>
      </c>
      <c r="D7" s="10" t="s">
        <v>129</v>
      </c>
      <c r="F7" s="10" t="str">
        <f>IF(D7=[2]Lists!$K$4,"&lt; Input URL to data source &gt;",IF(D7=[2]Lists!$K$5,"&lt; Reference section in EITI Report or URL &gt;",IF(D7=[2]Lists!$K$6,"&lt; Reference evidence of non-applicability &gt;","")))</f>
        <v/>
      </c>
      <c r="G7" s="38"/>
      <c r="H7" s="342" t="s">
        <v>754</v>
      </c>
      <c r="I7" s="38"/>
      <c r="J7" s="317" t="s">
        <v>755</v>
      </c>
      <c r="K7" s="38"/>
      <c r="L7" s="49"/>
      <c r="M7" s="38"/>
      <c r="N7" s="39"/>
      <c r="O7" s="38"/>
      <c r="P7" s="39"/>
      <c r="Q7" s="38"/>
      <c r="R7" s="39"/>
      <c r="S7" s="38"/>
      <c r="T7" s="39"/>
      <c r="U7" s="38"/>
    </row>
    <row r="8" spans="1:21" s="9" customFormat="1" ht="63" x14ac:dyDescent="0.25">
      <c r="A8" s="14"/>
      <c r="B8" s="299" t="s">
        <v>756</v>
      </c>
      <c r="D8" s="10" t="s">
        <v>332</v>
      </c>
      <c r="F8" s="10" t="str">
        <f>IF(D8=[2]Lists!$K$4,"&lt; Input URL to data source &gt;",IF(D8=[2]Lists!$K$5,"&lt; Reference section in EITI Report or URL &gt;",IF(D8=[2]Lists!$K$6,"&lt; Reference evidence of non-applicability &gt;","")))</f>
        <v/>
      </c>
      <c r="G8" s="40"/>
      <c r="H8" s="342" t="s">
        <v>415</v>
      </c>
      <c r="I8" s="40"/>
      <c r="J8" s="317" t="s">
        <v>757</v>
      </c>
      <c r="K8" s="40"/>
      <c r="L8" s="49"/>
      <c r="M8" s="40"/>
      <c r="N8" s="39"/>
      <c r="O8" s="40"/>
      <c r="P8" s="39"/>
      <c r="Q8" s="40"/>
      <c r="R8" s="39"/>
      <c r="S8" s="40"/>
      <c r="T8" s="39"/>
      <c r="U8" s="40"/>
    </row>
    <row r="9" spans="1:21" s="9" customFormat="1" ht="125.25" customHeight="1" x14ac:dyDescent="0.25">
      <c r="A9" s="14"/>
      <c r="B9" s="299" t="s">
        <v>758</v>
      </c>
      <c r="D9" s="10" t="s">
        <v>166</v>
      </c>
      <c r="F9" s="316" t="s">
        <v>759</v>
      </c>
      <c r="G9" s="38"/>
      <c r="H9" s="342" t="s">
        <v>760</v>
      </c>
      <c r="I9" s="38"/>
      <c r="J9" s="49" t="s">
        <v>761</v>
      </c>
      <c r="K9" s="38"/>
      <c r="L9" s="49"/>
      <c r="M9" s="38"/>
      <c r="N9" s="39"/>
      <c r="O9" s="38"/>
      <c r="P9" s="39"/>
      <c r="Q9" s="38"/>
      <c r="R9" s="39"/>
      <c r="S9" s="38"/>
      <c r="T9" s="39"/>
      <c r="U9" s="38"/>
    </row>
    <row r="10" spans="1:21" s="9" customFormat="1" ht="110.25" x14ac:dyDescent="0.25">
      <c r="A10" s="14"/>
      <c r="B10" s="299" t="s">
        <v>762</v>
      </c>
      <c r="D10" s="10" t="s">
        <v>166</v>
      </c>
      <c r="F10" s="316" t="s">
        <v>759</v>
      </c>
      <c r="G10" s="40"/>
      <c r="H10" s="342" t="s">
        <v>763</v>
      </c>
      <c r="I10" s="40"/>
      <c r="J10" s="317" t="s">
        <v>764</v>
      </c>
      <c r="K10" s="40"/>
      <c r="L10" s="49"/>
      <c r="M10" s="40"/>
      <c r="N10" s="39"/>
      <c r="O10" s="40"/>
      <c r="P10" s="39"/>
      <c r="Q10" s="40"/>
      <c r="R10" s="39"/>
      <c r="S10" s="40"/>
      <c r="T10" s="39"/>
      <c r="U10" s="40"/>
    </row>
    <row r="11" spans="1:21" s="9" customFormat="1" ht="130.5" customHeight="1" x14ac:dyDescent="0.25">
      <c r="A11" s="14"/>
      <c r="B11" s="299" t="s">
        <v>765</v>
      </c>
      <c r="D11" s="10" t="s">
        <v>166</v>
      </c>
      <c r="F11" s="10" t="s">
        <v>766</v>
      </c>
      <c r="G11" s="38"/>
      <c r="H11" s="342" t="s">
        <v>767</v>
      </c>
      <c r="I11" s="38"/>
      <c r="J11" s="49"/>
      <c r="K11" s="38"/>
      <c r="L11" s="49"/>
      <c r="M11" s="38"/>
      <c r="N11" s="39"/>
      <c r="O11" s="38"/>
      <c r="P11" s="39"/>
      <c r="Q11" s="38"/>
      <c r="R11" s="39"/>
      <c r="S11" s="38"/>
      <c r="T11" s="39"/>
      <c r="U11" s="38"/>
    </row>
    <row r="12" spans="1:21" s="9" customFormat="1" ht="150.75" customHeight="1" x14ac:dyDescent="0.3">
      <c r="A12" s="14"/>
      <c r="B12" s="299" t="s">
        <v>768</v>
      </c>
      <c r="D12" s="10" t="s">
        <v>166</v>
      </c>
      <c r="F12" s="10" t="s">
        <v>766</v>
      </c>
      <c r="G12" s="228"/>
      <c r="H12" s="342" t="s">
        <v>767</v>
      </c>
      <c r="I12" s="228"/>
      <c r="J12" s="317" t="s">
        <v>769</v>
      </c>
      <c r="K12" s="228"/>
      <c r="L12" s="49"/>
      <c r="M12" s="228"/>
      <c r="N12" s="39"/>
      <c r="O12" s="228"/>
      <c r="P12" s="39"/>
      <c r="Q12" s="228"/>
      <c r="R12" s="39"/>
      <c r="S12" s="228"/>
      <c r="T12" s="39"/>
      <c r="U12" s="228"/>
    </row>
    <row r="13" spans="1:21" s="71" customFormat="1" ht="126" x14ac:dyDescent="0.3">
      <c r="A13" s="70"/>
      <c r="B13" s="300" t="s">
        <v>770</v>
      </c>
      <c r="D13" s="10" t="s">
        <v>69</v>
      </c>
      <c r="F13" s="73"/>
      <c r="G13" s="234"/>
      <c r="H13" s="342" t="s">
        <v>415</v>
      </c>
      <c r="I13" s="234"/>
      <c r="J13" s="317" t="s">
        <v>771</v>
      </c>
      <c r="K13" s="234"/>
      <c r="L13" s="317" t="s">
        <v>772</v>
      </c>
      <c r="M13" s="234"/>
      <c r="N13" s="74"/>
      <c r="O13" s="234"/>
      <c r="P13" s="74"/>
      <c r="Q13" s="234"/>
      <c r="R13" s="74"/>
      <c r="S13" s="234"/>
      <c r="T13" s="74"/>
      <c r="U13" s="234"/>
    </row>
    <row r="14" spans="1:21" s="71" customFormat="1" ht="129.75" customHeight="1" x14ac:dyDescent="0.3">
      <c r="A14" s="70"/>
      <c r="B14" s="301" t="s">
        <v>773</v>
      </c>
      <c r="D14" s="10" t="s">
        <v>69</v>
      </c>
      <c r="F14" s="73"/>
      <c r="G14" s="234"/>
      <c r="H14" s="342" t="s">
        <v>774</v>
      </c>
      <c r="I14" s="234"/>
      <c r="J14" s="49"/>
      <c r="K14" s="234"/>
      <c r="L14" s="49"/>
      <c r="M14" s="234"/>
      <c r="N14" s="74"/>
      <c r="O14" s="234"/>
      <c r="P14" s="74"/>
      <c r="Q14" s="234"/>
      <c r="R14" s="74"/>
      <c r="S14" s="234"/>
      <c r="T14" s="74"/>
      <c r="U14" s="234"/>
    </row>
    <row r="15" spans="1:21" s="71" customFormat="1" ht="78.75" x14ac:dyDescent="0.3">
      <c r="A15" s="70"/>
      <c r="B15" s="301" t="s">
        <v>775</v>
      </c>
      <c r="D15" s="10" t="s">
        <v>69</v>
      </c>
      <c r="F15" s="73"/>
      <c r="G15" s="234"/>
      <c r="H15" s="73" t="s">
        <v>776</v>
      </c>
      <c r="I15" s="234"/>
      <c r="J15" s="49"/>
      <c r="K15" s="234"/>
      <c r="L15" s="49"/>
      <c r="M15" s="234"/>
      <c r="N15" s="74"/>
      <c r="O15" s="234"/>
      <c r="P15" s="74"/>
      <c r="Q15" s="234"/>
      <c r="R15" s="74"/>
      <c r="S15" s="234"/>
      <c r="T15" s="74"/>
      <c r="U15" s="234"/>
    </row>
    <row r="16" spans="1:21" s="71" customFormat="1" ht="110.25" x14ac:dyDescent="0.3">
      <c r="A16" s="70"/>
      <c r="B16" s="301" t="s">
        <v>777</v>
      </c>
      <c r="D16" s="10" t="s">
        <v>69</v>
      </c>
      <c r="F16" s="73"/>
      <c r="G16" s="234"/>
      <c r="H16" s="73" t="s">
        <v>776</v>
      </c>
      <c r="I16" s="234"/>
      <c r="J16" s="49"/>
      <c r="K16" s="234"/>
      <c r="L16" s="49"/>
      <c r="M16" s="234"/>
      <c r="N16" s="74"/>
      <c r="O16" s="234"/>
      <c r="P16" s="74"/>
      <c r="Q16" s="234"/>
      <c r="R16" s="74"/>
      <c r="S16" s="234"/>
      <c r="T16" s="74"/>
      <c r="U16" s="234"/>
    </row>
    <row r="17" spans="1:21" s="71" customFormat="1" ht="47.25" x14ac:dyDescent="0.3">
      <c r="A17" s="70"/>
      <c r="B17" s="301" t="s">
        <v>778</v>
      </c>
      <c r="D17" s="10" t="s">
        <v>69</v>
      </c>
      <c r="F17" s="73"/>
      <c r="G17" s="234"/>
      <c r="H17" s="73"/>
      <c r="I17" s="234"/>
      <c r="J17" s="49"/>
      <c r="K17" s="234"/>
      <c r="L17" s="49"/>
      <c r="M17" s="234"/>
      <c r="N17" s="74"/>
      <c r="O17" s="234"/>
      <c r="P17" s="74"/>
      <c r="Q17" s="234"/>
      <c r="R17" s="74"/>
      <c r="S17" s="234"/>
      <c r="T17" s="74"/>
      <c r="U17" s="234"/>
    </row>
    <row r="18" spans="1:21" s="71" customFormat="1" ht="94.5" x14ac:dyDescent="0.3">
      <c r="A18" s="70"/>
      <c r="B18" s="301" t="s">
        <v>779</v>
      </c>
      <c r="D18" s="10" t="s">
        <v>186</v>
      </c>
      <c r="F18" s="73"/>
      <c r="G18" s="234"/>
      <c r="H18" s="73" t="s">
        <v>780</v>
      </c>
      <c r="I18" s="234"/>
      <c r="J18" s="317" t="s">
        <v>781</v>
      </c>
      <c r="K18" s="234"/>
      <c r="L18" s="49"/>
      <c r="M18" s="234"/>
      <c r="N18" s="74"/>
      <c r="O18" s="234"/>
      <c r="P18" s="74"/>
      <c r="Q18" s="234"/>
      <c r="R18" s="74"/>
      <c r="S18" s="234"/>
      <c r="T18" s="74"/>
      <c r="U18" s="234"/>
    </row>
    <row r="19" spans="1:21" s="71" customFormat="1" ht="94.5" x14ac:dyDescent="0.3">
      <c r="A19" s="70"/>
      <c r="B19" s="301" t="s">
        <v>782</v>
      </c>
      <c r="D19" s="10" t="s">
        <v>69</v>
      </c>
      <c r="F19" s="73"/>
      <c r="G19" s="234"/>
      <c r="H19" s="73" t="s">
        <v>783</v>
      </c>
      <c r="I19" s="234"/>
      <c r="J19" s="49"/>
      <c r="K19" s="234"/>
      <c r="L19" s="49"/>
      <c r="M19" s="234"/>
      <c r="N19" s="74"/>
      <c r="O19" s="234"/>
      <c r="P19" s="74"/>
      <c r="Q19" s="234"/>
      <c r="R19" s="74"/>
      <c r="S19" s="234"/>
      <c r="T19" s="74"/>
      <c r="U19" s="234"/>
    </row>
    <row r="20" spans="1:21" s="71" customFormat="1" ht="94.5" x14ac:dyDescent="0.3">
      <c r="A20" s="70"/>
      <c r="B20" s="301" t="s">
        <v>784</v>
      </c>
      <c r="D20" s="10" t="s">
        <v>69</v>
      </c>
      <c r="F20" s="73"/>
      <c r="G20" s="234"/>
      <c r="H20" s="342" t="s">
        <v>415</v>
      </c>
      <c r="I20" s="234"/>
      <c r="J20" s="317" t="s">
        <v>785</v>
      </c>
      <c r="K20" s="234"/>
      <c r="L20" s="49"/>
      <c r="M20" s="234"/>
      <c r="N20" s="74"/>
      <c r="O20" s="234"/>
      <c r="P20" s="74"/>
      <c r="Q20" s="234"/>
      <c r="R20" s="74"/>
      <c r="S20" s="234"/>
      <c r="T20" s="74"/>
      <c r="U20" s="234"/>
    </row>
    <row r="21" spans="1:21" s="71" customFormat="1" ht="78.75" x14ac:dyDescent="0.3">
      <c r="A21" s="70"/>
      <c r="B21" s="300" t="s">
        <v>786</v>
      </c>
      <c r="D21" s="10" t="s">
        <v>69</v>
      </c>
      <c r="F21" s="73"/>
      <c r="G21" s="234"/>
      <c r="H21" s="73"/>
      <c r="I21" s="234"/>
      <c r="J21" s="49"/>
      <c r="K21" s="234"/>
      <c r="L21" s="49"/>
      <c r="M21" s="234"/>
      <c r="N21" s="74"/>
      <c r="O21" s="234"/>
      <c r="P21" s="74"/>
      <c r="Q21" s="234"/>
      <c r="R21" s="74"/>
      <c r="S21" s="234"/>
      <c r="T21" s="74"/>
      <c r="U21" s="234"/>
    </row>
    <row r="22" spans="1:21" s="71" customFormat="1" ht="63" x14ac:dyDescent="0.3">
      <c r="A22" s="70"/>
      <c r="B22" s="301" t="s">
        <v>787</v>
      </c>
      <c r="D22" s="10" t="s">
        <v>69</v>
      </c>
      <c r="F22" s="73"/>
      <c r="G22" s="234"/>
      <c r="H22" s="342" t="s">
        <v>415</v>
      </c>
      <c r="I22" s="234"/>
      <c r="J22" s="317" t="s">
        <v>788</v>
      </c>
      <c r="K22" s="234"/>
      <c r="L22" s="49"/>
      <c r="M22" s="234"/>
      <c r="N22" s="74"/>
      <c r="O22" s="234"/>
      <c r="P22" s="74"/>
      <c r="Q22" s="234"/>
      <c r="R22" s="74"/>
      <c r="S22" s="234"/>
      <c r="T22" s="74"/>
      <c r="U22" s="234"/>
    </row>
    <row r="23" spans="1:21" s="71" customFormat="1" ht="47.25" customHeight="1" x14ac:dyDescent="0.3">
      <c r="A23" s="70"/>
      <c r="B23" s="301" t="s">
        <v>789</v>
      </c>
      <c r="D23" s="10" t="s">
        <v>69</v>
      </c>
      <c r="F23" s="352"/>
      <c r="G23" s="234"/>
      <c r="H23" s="342" t="s">
        <v>415</v>
      </c>
      <c r="I23" s="234"/>
      <c r="J23" s="317" t="s">
        <v>790</v>
      </c>
      <c r="K23" s="234"/>
      <c r="L23" s="49"/>
      <c r="M23" s="234"/>
      <c r="N23" s="74"/>
      <c r="O23" s="234"/>
      <c r="P23" s="74"/>
      <c r="Q23" s="234"/>
      <c r="R23" s="74"/>
      <c r="S23" s="234"/>
      <c r="T23" s="74"/>
      <c r="U23" s="234"/>
    </row>
    <row r="24" spans="1:21" s="71" customFormat="1" ht="63" x14ac:dyDescent="0.3">
      <c r="A24" s="70"/>
      <c r="B24" s="301" t="s">
        <v>791</v>
      </c>
      <c r="D24" s="10" t="s">
        <v>69</v>
      </c>
      <c r="F24" s="73"/>
      <c r="G24" s="234"/>
      <c r="H24" s="342" t="s">
        <v>415</v>
      </c>
      <c r="I24" s="234"/>
      <c r="J24" s="49"/>
      <c r="K24" s="234"/>
      <c r="L24" s="49"/>
      <c r="M24" s="234"/>
      <c r="N24" s="74"/>
      <c r="O24" s="234"/>
      <c r="P24" s="74"/>
      <c r="Q24" s="234"/>
      <c r="R24" s="74"/>
      <c r="S24" s="234"/>
      <c r="T24" s="74"/>
      <c r="U24" s="234"/>
    </row>
    <row r="25" spans="1:21" s="71" customFormat="1" ht="31.5" x14ac:dyDescent="0.3">
      <c r="A25" s="70"/>
      <c r="B25" s="301" t="s">
        <v>792</v>
      </c>
      <c r="D25" s="10" t="s">
        <v>69</v>
      </c>
      <c r="F25" s="352"/>
      <c r="G25" s="234"/>
      <c r="H25" s="342"/>
      <c r="I25" s="234"/>
      <c r="J25" s="317" t="s">
        <v>790</v>
      </c>
      <c r="K25" s="234"/>
      <c r="L25" s="49"/>
      <c r="M25" s="234"/>
      <c r="N25" s="74"/>
      <c r="O25" s="234"/>
      <c r="P25" s="74"/>
      <c r="Q25" s="234"/>
      <c r="R25" s="74"/>
      <c r="S25" s="234"/>
      <c r="T25" s="74"/>
      <c r="U25" s="234"/>
    </row>
    <row r="26" spans="1:21" s="227" customFormat="1" x14ac:dyDescent="0.3">
      <c r="A26" s="226"/>
      <c r="B26" s="297"/>
    </row>
  </sheetData>
  <hyperlinks>
    <hyperlink ref="F10" r:id="rId1" xr:uid="{00000000-0004-0000-1600-000000000000}"/>
    <hyperlink ref="F9" r:id="rId2" xr:uid="{00000000-0004-0000-1600-000001000000}"/>
  </hyperlinks>
  <pageMargins left="0.7" right="0.7" top="0.75" bottom="0.75" header="0.3" footer="0.3"/>
  <pageSetup paperSize="8" orientation="landscape" horizontalDpi="1200" verticalDpi="1200" r:id="rId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B050"/>
  </sheetPr>
  <dimension ref="A1:U15"/>
  <sheetViews>
    <sheetView topLeftCell="B3" zoomScale="85" zoomScaleNormal="85" zoomScalePageLayoutView="125" workbookViewId="0">
      <selection activeCell="L7" sqref="L7"/>
    </sheetView>
  </sheetViews>
  <sheetFormatPr defaultColWidth="10.5" defaultRowHeight="16.5" x14ac:dyDescent="0.3"/>
  <cols>
    <col min="1" max="1" width="16" style="225" customWidth="1"/>
    <col min="2" max="2" width="46.375" style="225" customWidth="1"/>
    <col min="3" max="3" width="3.375" style="225" customWidth="1"/>
    <col min="4" max="4" width="25.875" style="225" customWidth="1"/>
    <col min="5" max="5" width="3.375" style="225" customWidth="1"/>
    <col min="6" max="6" width="25.875" style="225" customWidth="1"/>
    <col min="7" max="7" width="3.375" style="225" customWidth="1"/>
    <col min="8" max="8" width="25.875" style="225" customWidth="1"/>
    <col min="9" max="9" width="3.375" style="225" customWidth="1"/>
    <col min="10" max="10" width="39.5"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24" t="s">
        <v>793</v>
      </c>
    </row>
    <row r="3" spans="1:21" s="40" customFormat="1" ht="204.75" x14ac:dyDescent="0.25">
      <c r="A3" s="259" t="s">
        <v>794</v>
      </c>
      <c r="B3" s="57" t="s">
        <v>795</v>
      </c>
      <c r="D3" s="381" t="s">
        <v>153</v>
      </c>
      <c r="F3" s="58"/>
      <c r="H3" s="58"/>
      <c r="J3" s="317" t="s">
        <v>796</v>
      </c>
      <c r="L3" s="317" t="s">
        <v>115</v>
      </c>
      <c r="N3" s="39"/>
      <c r="P3" s="39"/>
      <c r="R3" s="39"/>
      <c r="T3" s="39"/>
    </row>
    <row r="4" spans="1:21" s="38" customFormat="1" ht="19.5" x14ac:dyDescent="0.25">
      <c r="A4" s="56"/>
      <c r="B4" s="47"/>
      <c r="D4" s="47"/>
      <c r="F4" s="47"/>
      <c r="H4" s="47"/>
      <c r="J4" s="48"/>
      <c r="L4" s="40"/>
      <c r="N4" s="48"/>
    </row>
    <row r="5" spans="1:21" s="53" customFormat="1" ht="97.5" x14ac:dyDescent="0.25">
      <c r="A5" s="51"/>
      <c r="B5" s="52" t="s">
        <v>116</v>
      </c>
      <c r="D5" s="83" t="s">
        <v>117</v>
      </c>
      <c r="E5" s="45"/>
      <c r="F5" s="83" t="s">
        <v>118</v>
      </c>
      <c r="G5" s="45"/>
      <c r="H5" s="83" t="s">
        <v>119</v>
      </c>
      <c r="J5" s="46" t="s">
        <v>120</v>
      </c>
      <c r="K5" s="45"/>
      <c r="L5" s="46" t="s">
        <v>121</v>
      </c>
      <c r="M5" s="45"/>
      <c r="N5" s="46" t="s">
        <v>122</v>
      </c>
      <c r="O5" s="45"/>
      <c r="P5" s="46" t="s">
        <v>123</v>
      </c>
      <c r="Q5" s="45"/>
      <c r="R5" s="46" t="s">
        <v>124</v>
      </c>
      <c r="S5" s="45"/>
      <c r="T5" s="46" t="s">
        <v>125</v>
      </c>
      <c r="U5" s="45"/>
    </row>
    <row r="6" spans="1:21" s="38" customFormat="1" ht="19.5" x14ac:dyDescent="0.25">
      <c r="A6" s="56"/>
      <c r="B6" s="47"/>
      <c r="D6" s="47"/>
      <c r="F6" s="47"/>
      <c r="H6" s="47"/>
      <c r="J6" s="48"/>
      <c r="N6" s="48"/>
      <c r="P6" s="48"/>
      <c r="R6" s="48"/>
      <c r="T6" s="48"/>
    </row>
    <row r="7" spans="1:21" s="9" customFormat="1" ht="94.5" x14ac:dyDescent="0.25">
      <c r="A7" s="14"/>
      <c r="B7" s="54" t="s">
        <v>797</v>
      </c>
      <c r="D7" s="10" t="s">
        <v>129</v>
      </c>
      <c r="F7" s="10"/>
      <c r="G7" s="38"/>
      <c r="H7" s="10" t="s">
        <v>798</v>
      </c>
      <c r="I7" s="38"/>
      <c r="J7" s="317" t="s">
        <v>799</v>
      </c>
      <c r="K7" s="38"/>
      <c r="L7" s="317" t="s">
        <v>800</v>
      </c>
      <c r="M7" s="38"/>
      <c r="N7" s="39"/>
      <c r="O7" s="38"/>
      <c r="P7" s="39"/>
      <c r="Q7" s="38"/>
      <c r="R7" s="39"/>
      <c r="S7" s="38"/>
      <c r="T7" s="39"/>
      <c r="U7" s="38"/>
    </row>
    <row r="8" spans="1:21" s="9" customFormat="1" ht="47.25" x14ac:dyDescent="0.25">
      <c r="A8" s="14"/>
      <c r="B8" s="60" t="s">
        <v>801</v>
      </c>
      <c r="D8" s="10" t="s">
        <v>186</v>
      </c>
      <c r="F8" s="10"/>
      <c r="G8" s="38"/>
      <c r="H8" s="10"/>
      <c r="I8" s="38"/>
      <c r="J8" s="49"/>
      <c r="K8" s="38"/>
      <c r="L8" s="49"/>
      <c r="M8" s="38"/>
      <c r="N8" s="39"/>
      <c r="O8" s="38"/>
      <c r="P8" s="39"/>
      <c r="Q8" s="38"/>
      <c r="R8" s="39"/>
      <c r="S8" s="38"/>
      <c r="T8" s="39"/>
      <c r="U8" s="38"/>
    </row>
    <row r="9" spans="1:21" s="9" customFormat="1" ht="31.5" x14ac:dyDescent="0.25">
      <c r="A9" s="14"/>
      <c r="B9" s="60" t="s">
        <v>802</v>
      </c>
      <c r="D9" s="10" t="s">
        <v>186</v>
      </c>
      <c r="F9" s="65"/>
      <c r="G9" s="40"/>
      <c r="H9" s="65" t="str">
        <f>IF(F9=[2]Lists!$K$4,"&lt; Input URL to data source &gt;",IF(F9=[2]Lists!$K$5,"&lt; Reference section in EITI Report &gt;",IF(F9=[2]Lists!$K$6,"&lt; Reference evidence of non-applicability &gt;","")))</f>
        <v/>
      </c>
      <c r="I9" s="40"/>
      <c r="J9" s="49"/>
      <c r="K9" s="40"/>
      <c r="L9" s="49"/>
      <c r="M9" s="40"/>
      <c r="N9" s="39"/>
      <c r="O9" s="40"/>
      <c r="P9" s="39"/>
      <c r="Q9" s="40"/>
      <c r="R9" s="39"/>
      <c r="S9" s="40"/>
      <c r="T9" s="39"/>
      <c r="U9" s="40"/>
    </row>
    <row r="10" spans="1:21" s="9" customFormat="1" ht="47.25" x14ac:dyDescent="0.25">
      <c r="A10" s="14"/>
      <c r="B10" s="60" t="s">
        <v>803</v>
      </c>
      <c r="D10" s="10" t="s">
        <v>186</v>
      </c>
      <c r="F10" s="10"/>
      <c r="G10" s="38"/>
      <c r="H10" s="10"/>
      <c r="I10" s="38"/>
      <c r="J10" s="49"/>
      <c r="K10" s="38"/>
      <c r="L10" s="49"/>
      <c r="M10" s="38"/>
      <c r="N10" s="39"/>
      <c r="O10" s="38"/>
      <c r="P10" s="39"/>
      <c r="Q10" s="38"/>
      <c r="R10" s="39"/>
      <c r="S10" s="38"/>
      <c r="T10" s="39"/>
      <c r="U10" s="38"/>
    </row>
    <row r="11" spans="1:21" s="9" customFormat="1" ht="63" x14ac:dyDescent="0.25">
      <c r="A11" s="14"/>
      <c r="B11" s="60" t="s">
        <v>804</v>
      </c>
      <c r="D11" s="10" t="s">
        <v>186</v>
      </c>
      <c r="F11" s="10"/>
      <c r="G11" s="38"/>
      <c r="H11" s="10"/>
      <c r="I11" s="38"/>
      <c r="J11" s="49"/>
      <c r="K11" s="38"/>
      <c r="L11" s="49"/>
      <c r="M11" s="38"/>
      <c r="N11" s="39"/>
      <c r="O11" s="38"/>
      <c r="P11" s="39"/>
      <c r="Q11" s="38"/>
      <c r="R11" s="39"/>
      <c r="S11" s="38"/>
      <c r="T11" s="39"/>
      <c r="U11" s="38"/>
    </row>
    <row r="12" spans="1:21" s="9" customFormat="1" ht="78.75" x14ac:dyDescent="0.25">
      <c r="A12" s="14"/>
      <c r="B12" s="60" t="s">
        <v>805</v>
      </c>
      <c r="D12" s="10" t="s">
        <v>186</v>
      </c>
      <c r="F12" s="10"/>
      <c r="G12" s="38"/>
      <c r="H12" s="10"/>
      <c r="I12" s="38"/>
      <c r="J12" s="49"/>
      <c r="K12" s="38"/>
      <c r="L12" s="49"/>
      <c r="M12" s="38"/>
      <c r="N12" s="39"/>
      <c r="O12" s="38"/>
      <c r="P12" s="39"/>
      <c r="Q12" s="38"/>
      <c r="R12" s="39"/>
      <c r="S12" s="38"/>
      <c r="T12" s="39"/>
      <c r="U12" s="38"/>
    </row>
    <row r="13" spans="1:21" s="9" customFormat="1" ht="78.75" x14ac:dyDescent="0.25">
      <c r="A13" s="14"/>
      <c r="B13" s="60" t="s">
        <v>806</v>
      </c>
      <c r="D13" s="10" t="s">
        <v>186</v>
      </c>
      <c r="F13" s="10"/>
      <c r="G13" s="38"/>
      <c r="H13" s="10"/>
      <c r="I13" s="38"/>
      <c r="J13" s="49"/>
      <c r="K13" s="38"/>
      <c r="L13" s="49"/>
      <c r="M13" s="38"/>
      <c r="N13" s="39"/>
      <c r="O13" s="38"/>
      <c r="P13" s="39"/>
      <c r="Q13" s="38"/>
      <c r="R13" s="39"/>
      <c r="S13" s="38"/>
      <c r="T13" s="39"/>
      <c r="U13" s="38"/>
    </row>
    <row r="14" spans="1:21" s="9" customFormat="1" ht="47.25" x14ac:dyDescent="0.25">
      <c r="A14" s="14"/>
      <c r="B14" s="54" t="s">
        <v>807</v>
      </c>
      <c r="D14" s="10" t="s">
        <v>166</v>
      </c>
      <c r="F14" s="316" t="s">
        <v>808</v>
      </c>
      <c r="G14" s="38"/>
      <c r="H14" s="10" t="str">
        <f>IF(F14=[2]Lists!$K$4,"&lt; Input URL to data source &gt;",IF(F14=[2]Lists!$K$5,"&lt; Reference section in EITI Report or URL &gt;",IF(F14=[2]Lists!$K$6,"&lt; Reference evidence of non-applicability &gt;","")))</f>
        <v/>
      </c>
      <c r="I14" s="38"/>
      <c r="J14" s="317" t="s">
        <v>809</v>
      </c>
      <c r="K14" s="38"/>
      <c r="L14" s="49"/>
      <c r="M14" s="38"/>
      <c r="N14" s="39"/>
      <c r="O14" s="38"/>
      <c r="P14" s="39"/>
      <c r="Q14" s="38"/>
      <c r="R14" s="39"/>
      <c r="S14" s="38"/>
      <c r="T14" s="39"/>
      <c r="U14" s="38"/>
    </row>
    <row r="15" spans="1:21" s="227" customFormat="1" x14ac:dyDescent="0.3">
      <c r="A15" s="226"/>
    </row>
  </sheetData>
  <hyperlinks>
    <hyperlink ref="F14" r:id="rId1" xr:uid="{AF968279-4BCE-4C3B-91EE-D1EB0CC3B75B}"/>
  </hyperlinks>
  <pageMargins left="0.7" right="0.7" top="0.75" bottom="0.75" header="0.3" footer="0.3"/>
  <pageSetup paperSize="8" orientation="landscape" horizontalDpi="1200" verticalDpi="1200" r:id="rId2"/>
  <headerFooter>
    <oddHeader>&amp;C&amp;G</oddHeader>
  </headerFooter>
  <legacyDrawingHF r:id="rId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00B050"/>
  </sheetPr>
  <dimension ref="A1:V22"/>
  <sheetViews>
    <sheetView topLeftCell="A4" zoomScale="40" zoomScaleNormal="40" zoomScalePageLayoutView="125" workbookViewId="0">
      <selection activeCell="R9" sqref="R9"/>
    </sheetView>
  </sheetViews>
  <sheetFormatPr defaultColWidth="10.5" defaultRowHeight="16.5" x14ac:dyDescent="0.3"/>
  <cols>
    <col min="1" max="1" width="18.375" style="230" customWidth="1"/>
    <col min="2" max="2" width="37.875" style="225" customWidth="1"/>
    <col min="3" max="3" width="3" style="225" customWidth="1"/>
    <col min="4" max="4" width="27" style="225" customWidth="1"/>
    <col min="5" max="5" width="3" style="225" customWidth="1"/>
    <col min="6" max="6" width="27" style="225" customWidth="1"/>
    <col min="7" max="7" width="3" style="225" customWidth="1"/>
    <col min="8" max="8" width="27" style="225" customWidth="1"/>
    <col min="9" max="9" width="3" style="225" customWidth="1"/>
    <col min="10" max="10" width="39.5"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24" t="s">
        <v>810</v>
      </c>
    </row>
    <row r="3" spans="1:21" s="40" customFormat="1" ht="267.75" x14ac:dyDescent="0.25">
      <c r="A3" s="259" t="s">
        <v>811</v>
      </c>
      <c r="B3" s="57" t="s">
        <v>812</v>
      </c>
      <c r="D3" s="10" t="s">
        <v>394</v>
      </c>
      <c r="F3" s="58"/>
      <c r="H3" s="58"/>
      <c r="J3" s="317" t="s">
        <v>813</v>
      </c>
      <c r="L3" s="317" t="s">
        <v>115</v>
      </c>
      <c r="N3" s="39"/>
      <c r="P3" s="39"/>
      <c r="R3" s="39"/>
      <c r="T3" s="39"/>
    </row>
    <row r="4" spans="1:21" s="38" customFormat="1" ht="19.5" x14ac:dyDescent="0.25">
      <c r="A4" s="68"/>
      <c r="B4" s="47"/>
      <c r="D4" s="47"/>
      <c r="F4" s="47"/>
      <c r="H4" s="47"/>
      <c r="J4" s="48"/>
      <c r="L4" s="40"/>
      <c r="N4" s="48"/>
    </row>
    <row r="5" spans="1:21" s="53" customFormat="1" ht="97.5" x14ac:dyDescent="0.25">
      <c r="A5" s="67"/>
      <c r="B5" s="52" t="s">
        <v>116</v>
      </c>
      <c r="D5" s="83" t="s">
        <v>117</v>
      </c>
      <c r="E5" s="45"/>
      <c r="F5" s="83" t="s">
        <v>118</v>
      </c>
      <c r="G5" s="45"/>
      <c r="H5" s="83" t="s">
        <v>119</v>
      </c>
      <c r="J5" s="46" t="s">
        <v>120</v>
      </c>
      <c r="K5" s="45"/>
      <c r="L5" s="46" t="s">
        <v>121</v>
      </c>
      <c r="M5" s="45"/>
      <c r="N5" s="46" t="s">
        <v>122</v>
      </c>
      <c r="O5" s="45"/>
      <c r="P5" s="46" t="s">
        <v>123</v>
      </c>
      <c r="Q5" s="45"/>
      <c r="R5" s="46" t="s">
        <v>124</v>
      </c>
      <c r="S5" s="45"/>
      <c r="T5" s="46" t="s">
        <v>125</v>
      </c>
      <c r="U5" s="45"/>
    </row>
    <row r="6" spans="1:21" s="38" customFormat="1" ht="19.5" x14ac:dyDescent="0.25">
      <c r="A6" s="68"/>
      <c r="B6" s="47"/>
      <c r="D6" s="47"/>
      <c r="F6" s="47"/>
      <c r="H6" s="47"/>
      <c r="J6" s="48"/>
      <c r="N6" s="48"/>
      <c r="P6" s="48"/>
      <c r="R6" s="48"/>
      <c r="T6" s="48"/>
    </row>
    <row r="7" spans="1:21" s="40" customFormat="1" ht="31.5" x14ac:dyDescent="0.25">
      <c r="A7" s="259" t="s">
        <v>156</v>
      </c>
      <c r="B7" s="57" t="s">
        <v>814</v>
      </c>
      <c r="D7" s="10" t="s">
        <v>69</v>
      </c>
      <c r="F7" s="58"/>
      <c r="H7" s="58"/>
      <c r="J7" s="49"/>
      <c r="L7" s="49"/>
      <c r="N7" s="39"/>
      <c r="P7" s="39"/>
      <c r="R7" s="39"/>
      <c r="T7" s="39"/>
    </row>
    <row r="8" spans="1:21" s="38" customFormat="1" ht="19.5" x14ac:dyDescent="0.25">
      <c r="A8" s="68"/>
      <c r="B8" s="47"/>
      <c r="D8" s="47"/>
      <c r="F8" s="47"/>
      <c r="H8" s="47"/>
      <c r="J8" s="48"/>
      <c r="N8" s="48"/>
      <c r="P8" s="48"/>
      <c r="R8" s="48"/>
      <c r="T8" s="48"/>
    </row>
    <row r="9" spans="1:21" s="9" customFormat="1" ht="292.5" customHeight="1" x14ac:dyDescent="0.25">
      <c r="A9" s="404" t="s">
        <v>815</v>
      </c>
      <c r="B9" s="54" t="s">
        <v>816</v>
      </c>
      <c r="D9" s="10" t="s">
        <v>166</v>
      </c>
      <c r="F9" s="10" t="s">
        <v>817</v>
      </c>
      <c r="G9" s="38"/>
      <c r="H9" s="10" t="s">
        <v>818</v>
      </c>
      <c r="I9" s="38"/>
      <c r="J9" s="317" t="s">
        <v>819</v>
      </c>
      <c r="K9" s="38"/>
      <c r="L9" s="49"/>
      <c r="M9" s="38"/>
      <c r="N9" s="382" t="s">
        <v>987</v>
      </c>
      <c r="O9" s="38"/>
      <c r="P9" s="382" t="s">
        <v>986</v>
      </c>
      <c r="Q9" s="38"/>
      <c r="R9" s="370" t="s">
        <v>1023</v>
      </c>
      <c r="S9" s="38"/>
      <c r="T9" s="39"/>
      <c r="U9" s="38"/>
    </row>
    <row r="10" spans="1:21" s="9" customFormat="1" ht="141.75" x14ac:dyDescent="0.25">
      <c r="A10" s="411"/>
      <c r="B10" s="60" t="s">
        <v>820</v>
      </c>
      <c r="D10" s="10" t="s">
        <v>69</v>
      </c>
      <c r="F10" s="316" t="s">
        <v>821</v>
      </c>
      <c r="G10" s="38"/>
      <c r="H10" s="10"/>
      <c r="I10" s="38"/>
      <c r="J10" s="49"/>
      <c r="K10" s="38"/>
      <c r="L10" s="49"/>
      <c r="M10" s="38"/>
      <c r="N10" s="382" t="s">
        <v>983</v>
      </c>
      <c r="O10" s="38"/>
      <c r="P10" s="39"/>
      <c r="Q10" s="38"/>
      <c r="R10" s="39"/>
      <c r="S10" s="38"/>
      <c r="T10" s="39"/>
      <c r="U10" s="38"/>
    </row>
    <row r="11" spans="1:21" s="9" customFormat="1" ht="110.25" x14ac:dyDescent="0.25">
      <c r="A11" s="411"/>
      <c r="B11" s="60" t="s">
        <v>822</v>
      </c>
      <c r="D11" s="10" t="s">
        <v>69</v>
      </c>
      <c r="F11" s="316" t="s">
        <v>821</v>
      </c>
      <c r="G11" s="40"/>
      <c r="H11" s="10"/>
      <c r="I11" s="40"/>
      <c r="J11" s="49"/>
      <c r="K11" s="40"/>
      <c r="L11" s="49"/>
      <c r="M11" s="40"/>
      <c r="N11" s="382" t="s">
        <v>984</v>
      </c>
      <c r="O11" s="40"/>
      <c r="P11" s="39"/>
      <c r="Q11" s="40"/>
      <c r="R11" s="39"/>
      <c r="S11" s="40"/>
      <c r="T11" s="39"/>
      <c r="U11" s="40"/>
    </row>
    <row r="12" spans="1:21" s="9" customFormat="1" ht="110.25" x14ac:dyDescent="0.25">
      <c r="A12" s="411"/>
      <c r="B12" s="60" t="s">
        <v>823</v>
      </c>
      <c r="D12" s="10" t="s">
        <v>69</v>
      </c>
      <c r="F12" s="316" t="s">
        <v>821</v>
      </c>
      <c r="G12" s="40"/>
      <c r="H12" s="10"/>
      <c r="I12" s="40"/>
      <c r="J12" s="317" t="s">
        <v>824</v>
      </c>
      <c r="K12" s="40"/>
      <c r="L12" s="49"/>
      <c r="M12" s="40"/>
      <c r="N12" s="39"/>
      <c r="O12" s="40"/>
      <c r="P12" s="39"/>
      <c r="Q12" s="40"/>
      <c r="R12" s="39"/>
      <c r="S12" s="40"/>
      <c r="T12" s="39"/>
      <c r="U12" s="40"/>
    </row>
    <row r="13" spans="1:21" s="9" customFormat="1" x14ac:dyDescent="0.25">
      <c r="A13" s="232"/>
      <c r="B13" s="60"/>
      <c r="D13" s="27"/>
      <c r="F13" s="27"/>
      <c r="G13" s="40"/>
      <c r="H13" s="27"/>
      <c r="I13" s="40"/>
      <c r="K13" s="40"/>
      <c r="L13" s="18"/>
      <c r="M13" s="40"/>
      <c r="O13" s="40"/>
      <c r="Q13" s="40"/>
      <c r="S13" s="40"/>
      <c r="U13" s="40"/>
    </row>
    <row r="14" spans="1:21" s="9" customFormat="1" ht="31.5" x14ac:dyDescent="0.25">
      <c r="A14" s="404" t="s">
        <v>825</v>
      </c>
      <c r="B14" s="54" t="s">
        <v>816</v>
      </c>
      <c r="D14" s="10" t="s">
        <v>234</v>
      </c>
      <c r="F14" s="10"/>
      <c r="G14" s="38"/>
      <c r="H14" s="10"/>
      <c r="I14" s="38"/>
      <c r="J14" s="49" t="s">
        <v>826</v>
      </c>
      <c r="K14" s="38"/>
      <c r="L14" s="49"/>
      <c r="M14" s="38"/>
      <c r="N14" s="39"/>
      <c r="O14" s="38"/>
      <c r="P14" s="39"/>
      <c r="Q14" s="38"/>
      <c r="R14" s="39"/>
      <c r="S14" s="38"/>
      <c r="T14" s="39"/>
      <c r="U14" s="38"/>
    </row>
    <row r="15" spans="1:21" s="9" customFormat="1" ht="47.25" x14ac:dyDescent="0.25">
      <c r="A15" s="411"/>
      <c r="B15" s="60" t="s">
        <v>820</v>
      </c>
      <c r="D15" s="10" t="s">
        <v>234</v>
      </c>
      <c r="F15" s="10"/>
      <c r="G15" s="38"/>
      <c r="H15" s="10"/>
      <c r="I15" s="38"/>
      <c r="J15" s="49" t="s">
        <v>826</v>
      </c>
      <c r="K15" s="38"/>
      <c r="L15" s="49"/>
      <c r="M15" s="38"/>
      <c r="N15" s="39"/>
      <c r="O15" s="38"/>
      <c r="P15" s="39"/>
      <c r="Q15" s="38"/>
      <c r="R15" s="39"/>
      <c r="S15" s="38"/>
      <c r="T15" s="39"/>
      <c r="U15" s="38"/>
    </row>
    <row r="16" spans="1:21" s="9" customFormat="1" ht="78.75" x14ac:dyDescent="0.25">
      <c r="A16" s="411"/>
      <c r="B16" s="60" t="s">
        <v>822</v>
      </c>
      <c r="D16" s="10" t="s">
        <v>234</v>
      </c>
      <c r="F16" s="10"/>
      <c r="G16" s="40"/>
      <c r="H16" s="10"/>
      <c r="I16" s="40"/>
      <c r="J16" s="49" t="s">
        <v>826</v>
      </c>
      <c r="K16" s="40"/>
      <c r="L16" s="49"/>
      <c r="M16" s="40"/>
      <c r="N16" s="39"/>
      <c r="O16" s="40"/>
      <c r="P16" s="39"/>
      <c r="Q16" s="40"/>
      <c r="R16" s="39"/>
      <c r="S16" s="40"/>
      <c r="T16" s="39"/>
      <c r="U16" s="40"/>
    </row>
    <row r="17" spans="1:22" s="9" customFormat="1" ht="63" x14ac:dyDescent="0.25">
      <c r="A17" s="411"/>
      <c r="B17" s="60" t="s">
        <v>823</v>
      </c>
      <c r="D17" s="10" t="s">
        <v>234</v>
      </c>
      <c r="F17" s="10"/>
      <c r="G17" s="40"/>
      <c r="H17" s="10"/>
      <c r="I17" s="40"/>
      <c r="J17" s="49" t="s">
        <v>826</v>
      </c>
      <c r="K17" s="40"/>
      <c r="L17" s="49"/>
      <c r="M17" s="40"/>
      <c r="N17" s="39"/>
      <c r="O17" s="40"/>
      <c r="P17" s="39"/>
      <c r="Q17" s="40"/>
      <c r="R17" s="39"/>
      <c r="S17" s="40"/>
      <c r="T17" s="39"/>
      <c r="U17" s="40"/>
    </row>
    <row r="18" spans="1:22" s="9" customFormat="1" x14ac:dyDescent="0.3">
      <c r="A18" s="232"/>
      <c r="B18" s="60"/>
      <c r="D18" s="27"/>
      <c r="F18" s="27"/>
      <c r="G18" s="40"/>
      <c r="H18" s="27"/>
      <c r="I18" s="40"/>
      <c r="K18" s="40"/>
      <c r="L18" s="228"/>
      <c r="M18" s="40"/>
      <c r="O18" s="40"/>
      <c r="Q18" s="40"/>
      <c r="S18" s="40"/>
      <c r="U18" s="40"/>
    </row>
    <row r="19" spans="1:22" s="228" customFormat="1" ht="63" x14ac:dyDescent="0.3">
      <c r="A19" s="233"/>
      <c r="B19" s="54" t="s">
        <v>827</v>
      </c>
      <c r="D19" s="10" t="s">
        <v>69</v>
      </c>
      <c r="E19" s="9"/>
      <c r="F19" s="10"/>
      <c r="G19" s="38"/>
      <c r="H19" s="342" t="s">
        <v>415</v>
      </c>
      <c r="I19" s="38"/>
      <c r="J19" s="317" t="s">
        <v>828</v>
      </c>
      <c r="K19" s="38"/>
      <c r="L19" s="49" t="s">
        <v>829</v>
      </c>
      <c r="M19" s="38"/>
      <c r="N19" s="39"/>
      <c r="O19" s="38"/>
      <c r="P19" s="39"/>
      <c r="Q19" s="38"/>
      <c r="R19" s="39"/>
      <c r="S19" s="38"/>
      <c r="T19" s="39"/>
      <c r="U19" s="38"/>
      <c r="V19" s="9"/>
    </row>
    <row r="20" spans="1:22" s="228" customFormat="1" ht="126" x14ac:dyDescent="0.3">
      <c r="A20" s="233"/>
      <c r="B20" s="54" t="s">
        <v>830</v>
      </c>
      <c r="D20" s="10" t="s">
        <v>234</v>
      </c>
      <c r="E20" s="9"/>
      <c r="F20" s="10"/>
      <c r="G20" s="38"/>
      <c r="H20" s="10" t="s">
        <v>818</v>
      </c>
      <c r="I20" s="38"/>
      <c r="J20" s="317" t="s">
        <v>831</v>
      </c>
      <c r="K20" s="38"/>
      <c r="L20" s="317" t="s">
        <v>832</v>
      </c>
      <c r="M20" s="38"/>
      <c r="N20" s="39"/>
      <c r="O20" s="38"/>
      <c r="P20" s="39"/>
      <c r="Q20" s="38"/>
      <c r="R20" s="39"/>
      <c r="S20" s="38"/>
      <c r="T20" s="39"/>
      <c r="U20" s="38"/>
      <c r="V20" s="9"/>
    </row>
    <row r="21" spans="1:22" s="228" customFormat="1" ht="126" x14ac:dyDescent="0.3">
      <c r="A21" s="233"/>
      <c r="B21" s="54" t="s">
        <v>833</v>
      </c>
      <c r="D21" s="10" t="s">
        <v>69</v>
      </c>
      <c r="E21" s="9"/>
      <c r="F21" s="10"/>
      <c r="G21" s="38"/>
      <c r="H21" s="10" t="s">
        <v>834</v>
      </c>
      <c r="I21" s="38"/>
      <c r="J21" s="317" t="s">
        <v>835</v>
      </c>
      <c r="K21" s="38"/>
      <c r="L21" s="49"/>
      <c r="M21" s="38"/>
      <c r="N21" s="382" t="s">
        <v>985</v>
      </c>
      <c r="O21" s="38"/>
      <c r="P21" s="39"/>
      <c r="Q21" s="38"/>
      <c r="R21" s="39"/>
      <c r="S21" s="38"/>
      <c r="T21" s="39"/>
      <c r="U21" s="38"/>
      <c r="V21" s="9"/>
    </row>
    <row r="22" spans="1:22" s="227" customFormat="1" x14ac:dyDescent="0.3">
      <c r="A22" s="229"/>
    </row>
  </sheetData>
  <mergeCells count="2">
    <mergeCell ref="A9:A12"/>
    <mergeCell ref="A14:A17"/>
  </mergeCells>
  <hyperlinks>
    <hyperlink ref="F10" r:id="rId1" xr:uid="{00000000-0004-0000-1800-000000000000}"/>
    <hyperlink ref="F11" r:id="rId2" xr:uid="{00000000-0004-0000-1800-000001000000}"/>
    <hyperlink ref="F12" r:id="rId3" xr:uid="{00000000-0004-0000-1800-000002000000}"/>
  </hyperlinks>
  <pageMargins left="0.7" right="0.7" top="0.75" bottom="0.75" header="0.3" footer="0.3"/>
  <pageSetup paperSize="8" orientation="landscape" horizontalDpi="1200" verticalDpi="1200" r:id="rId4"/>
  <headerFooter>
    <oddHeader>&amp;C&amp;G</oddHeader>
  </headerFooter>
  <legacyDrawingHF r:id="rId5"/>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00B050"/>
  </sheetPr>
  <dimension ref="A1:U9"/>
  <sheetViews>
    <sheetView topLeftCell="B2" zoomScale="70" zoomScaleNormal="70" zoomScalePageLayoutView="125" workbookViewId="0">
      <selection activeCell="J9" sqref="J9"/>
    </sheetView>
  </sheetViews>
  <sheetFormatPr defaultColWidth="10.5" defaultRowHeight="16.5" x14ac:dyDescent="0.3"/>
  <cols>
    <col min="1" max="1" width="13.5" style="225" customWidth="1"/>
    <col min="2" max="2" width="37" style="225" customWidth="1"/>
    <col min="3" max="3" width="2.875" style="225" customWidth="1"/>
    <col min="4" max="4" width="22" style="225" customWidth="1"/>
    <col min="5" max="5" width="2.875" style="225" customWidth="1"/>
    <col min="6" max="6" width="22" style="225" customWidth="1"/>
    <col min="7" max="7" width="2.875" style="225" customWidth="1"/>
    <col min="8" max="8" width="22" style="225" customWidth="1"/>
    <col min="9" max="9" width="2.875" style="225" customWidth="1"/>
    <col min="10" max="10" width="39.5"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24" t="s">
        <v>836</v>
      </c>
    </row>
    <row r="3" spans="1:21" s="40" customFormat="1" ht="211.5" customHeight="1" x14ac:dyDescent="0.25">
      <c r="A3" s="259" t="s">
        <v>837</v>
      </c>
      <c r="B3" s="57" t="s">
        <v>838</v>
      </c>
      <c r="D3" s="361" t="s">
        <v>723</v>
      </c>
      <c r="F3" s="58"/>
      <c r="H3" s="58"/>
      <c r="J3" s="317" t="s">
        <v>839</v>
      </c>
      <c r="L3" s="317" t="s">
        <v>115</v>
      </c>
      <c r="N3" s="39"/>
      <c r="P3" s="39"/>
      <c r="R3" s="39"/>
      <c r="T3" s="39"/>
    </row>
    <row r="4" spans="1:21" s="38" customFormat="1" ht="19.5" x14ac:dyDescent="0.25">
      <c r="A4" s="56"/>
      <c r="B4" s="47"/>
      <c r="D4" s="47"/>
      <c r="F4" s="47"/>
      <c r="H4" s="47"/>
      <c r="J4" s="48"/>
      <c r="L4" s="40"/>
      <c r="N4" s="48"/>
    </row>
    <row r="5" spans="1:21" s="53" customFormat="1" ht="97.5" x14ac:dyDescent="0.25">
      <c r="A5" s="51"/>
      <c r="B5" s="52" t="s">
        <v>116</v>
      </c>
      <c r="D5" s="83" t="s">
        <v>117</v>
      </c>
      <c r="E5" s="45"/>
      <c r="F5" s="83" t="s">
        <v>118</v>
      </c>
      <c r="G5" s="45"/>
      <c r="H5" s="83" t="s">
        <v>119</v>
      </c>
      <c r="J5" s="46" t="s">
        <v>120</v>
      </c>
      <c r="K5" s="45"/>
      <c r="L5" s="46" t="s">
        <v>121</v>
      </c>
      <c r="M5" s="45"/>
      <c r="N5" s="46" t="s">
        <v>122</v>
      </c>
      <c r="O5" s="45"/>
      <c r="P5" s="46" t="s">
        <v>123</v>
      </c>
      <c r="Q5" s="45"/>
      <c r="R5" s="46" t="s">
        <v>124</v>
      </c>
      <c r="S5" s="45"/>
      <c r="T5" s="46" t="s">
        <v>125</v>
      </c>
      <c r="U5" s="45"/>
    </row>
    <row r="6" spans="1:21" s="38" customFormat="1" ht="19.5" x14ac:dyDescent="0.25">
      <c r="A6" s="56"/>
      <c r="B6" s="47"/>
      <c r="D6" s="47"/>
      <c r="F6" s="47"/>
      <c r="H6" s="47"/>
      <c r="J6" s="48"/>
      <c r="N6" s="48"/>
      <c r="P6" s="48"/>
      <c r="R6" s="48"/>
      <c r="T6" s="48"/>
    </row>
    <row r="7" spans="1:21" s="9" customFormat="1" ht="189" x14ac:dyDescent="0.25">
      <c r="A7" s="14"/>
      <c r="B7" s="54" t="s">
        <v>840</v>
      </c>
      <c r="D7" s="10" t="s">
        <v>186</v>
      </c>
      <c r="F7" s="10" t="str">
        <f>IF(D7=[2]Lists!$K$4,"&lt; Input URL to data source &gt;",IF(D7=[2]Lists!$K$5,"&lt; Reference section in EITI Report or URL &gt;",IF(D7=[2]Lists!$K$6,"&lt; Reference evidence of non-applicability &gt;","")))</f>
        <v>&lt; Reference evidence of non-applicability &gt;</v>
      </c>
      <c r="G7" s="38"/>
      <c r="H7" s="10" t="s">
        <v>818</v>
      </c>
      <c r="I7" s="38"/>
      <c r="J7" s="317" t="s">
        <v>841</v>
      </c>
      <c r="K7" s="38"/>
      <c r="L7" s="317" t="s">
        <v>842</v>
      </c>
      <c r="M7" s="38"/>
      <c r="N7" s="39"/>
      <c r="O7" s="38"/>
      <c r="P7" s="39"/>
      <c r="Q7" s="38"/>
      <c r="R7" s="39"/>
      <c r="S7" s="38"/>
      <c r="T7" s="39"/>
      <c r="U7" s="38"/>
    </row>
    <row r="8" spans="1:21" s="9" customFormat="1" ht="171.75" customHeight="1" x14ac:dyDescent="0.25">
      <c r="A8" s="14"/>
      <c r="B8" s="54" t="s">
        <v>843</v>
      </c>
      <c r="D8" s="10" t="s">
        <v>166</v>
      </c>
      <c r="F8" s="10" t="s">
        <v>844</v>
      </c>
      <c r="G8" s="40"/>
      <c r="H8" s="10" t="s">
        <v>845</v>
      </c>
      <c r="I8" s="40"/>
      <c r="J8" s="317" t="s">
        <v>846</v>
      </c>
      <c r="K8" s="40"/>
      <c r="L8" s="49"/>
      <c r="M8" s="40"/>
      <c r="N8" s="39"/>
      <c r="O8" s="40"/>
      <c r="P8" s="39"/>
      <c r="Q8" s="40"/>
      <c r="R8" s="39"/>
      <c r="S8" s="40"/>
      <c r="T8" s="39"/>
      <c r="U8" s="40"/>
    </row>
    <row r="9" spans="1:21" s="11" customFormat="1" ht="126" x14ac:dyDescent="0.25">
      <c r="A9" s="15"/>
      <c r="B9" s="59" t="s">
        <v>847</v>
      </c>
      <c r="D9" s="12" t="s">
        <v>166</v>
      </c>
      <c r="F9" s="12" t="s">
        <v>817</v>
      </c>
      <c r="G9" s="50"/>
      <c r="H9" s="10" t="s">
        <v>818</v>
      </c>
      <c r="I9" s="50"/>
      <c r="J9" s="317" t="s">
        <v>848</v>
      </c>
      <c r="K9" s="50"/>
      <c r="L9" s="49"/>
      <c r="M9" s="50"/>
      <c r="N9" s="41"/>
      <c r="O9" s="50"/>
      <c r="P9" s="41"/>
      <c r="Q9" s="50"/>
      <c r="R9" s="41"/>
      <c r="S9" s="50"/>
      <c r="T9" s="41"/>
      <c r="U9" s="50"/>
    </row>
  </sheetData>
  <pageMargins left="0.7" right="0.7" top="0.75" bottom="0.75" header="0.3" footer="0.3"/>
  <pageSetup paperSize="8" orientation="landscape" horizontalDpi="1200" verticalDpi="1200" r:id="rId1"/>
  <headerFooter>
    <oddHeader>&amp;C&amp;G</oddHeader>
  </headerFooter>
  <legacyDrawingHF r:id="rId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00B050"/>
  </sheetPr>
  <dimension ref="A1:U23"/>
  <sheetViews>
    <sheetView topLeftCell="A20" zoomScale="45" zoomScaleNormal="85" zoomScalePageLayoutView="125" workbookViewId="0">
      <selection activeCell="J20" sqref="J20"/>
    </sheetView>
  </sheetViews>
  <sheetFormatPr defaultColWidth="10.5" defaultRowHeight="16.5" x14ac:dyDescent="0.3"/>
  <cols>
    <col min="1" max="1" width="15.5" style="225" customWidth="1"/>
    <col min="2" max="2" width="41.5" style="225" customWidth="1"/>
    <col min="3" max="3" width="3" style="225" customWidth="1"/>
    <col min="4" max="4" width="23.5" style="225" customWidth="1"/>
    <col min="5" max="5" width="3" style="225" customWidth="1"/>
    <col min="6" max="6" width="23.5" style="225" customWidth="1"/>
    <col min="7" max="7" width="3" style="225" customWidth="1"/>
    <col min="8" max="8" width="23.5" style="225" customWidth="1"/>
    <col min="9" max="9" width="3" style="225" customWidth="1"/>
    <col min="10" max="10" width="65.625"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24" t="s">
        <v>849</v>
      </c>
    </row>
    <row r="3" spans="1:21" s="40" customFormat="1" ht="300.75" customHeight="1" x14ac:dyDescent="0.25">
      <c r="A3" s="259" t="s">
        <v>850</v>
      </c>
      <c r="B3" s="283" t="s">
        <v>851</v>
      </c>
      <c r="D3" s="361" t="s">
        <v>186</v>
      </c>
      <c r="F3" s="58"/>
      <c r="H3" s="58"/>
      <c r="J3" s="351" t="s">
        <v>988</v>
      </c>
      <c r="L3" s="317" t="s">
        <v>115</v>
      </c>
      <c r="N3" s="39"/>
      <c r="P3" s="39"/>
      <c r="R3" s="39"/>
      <c r="T3" s="39"/>
    </row>
    <row r="4" spans="1:21" s="38" customFormat="1" ht="19.5" x14ac:dyDescent="0.25">
      <c r="A4" s="56"/>
      <c r="B4" s="47"/>
      <c r="D4" s="47"/>
      <c r="F4" s="47"/>
      <c r="H4" s="47"/>
      <c r="J4" s="48"/>
      <c r="L4" s="40"/>
      <c r="N4" s="48"/>
    </row>
    <row r="5" spans="1:21" s="53" customFormat="1" ht="78" x14ac:dyDescent="0.25">
      <c r="A5" s="51"/>
      <c r="B5" s="52" t="s">
        <v>116</v>
      </c>
      <c r="D5" s="83" t="s">
        <v>117</v>
      </c>
      <c r="E5" s="45"/>
      <c r="F5" s="83" t="s">
        <v>118</v>
      </c>
      <c r="G5" s="45"/>
      <c r="H5" s="83" t="s">
        <v>119</v>
      </c>
      <c r="J5" s="46" t="s">
        <v>120</v>
      </c>
      <c r="K5" s="45"/>
      <c r="L5" s="46" t="s">
        <v>121</v>
      </c>
      <c r="M5" s="45"/>
      <c r="N5" s="46" t="s">
        <v>122</v>
      </c>
      <c r="O5" s="45"/>
      <c r="P5" s="46" t="s">
        <v>123</v>
      </c>
      <c r="Q5" s="45"/>
      <c r="R5" s="46" t="s">
        <v>124</v>
      </c>
      <c r="S5" s="45"/>
      <c r="T5" s="46" t="s">
        <v>125</v>
      </c>
      <c r="U5" s="45"/>
    </row>
    <row r="6" spans="1:21" s="38" customFormat="1" ht="19.5" x14ac:dyDescent="0.25">
      <c r="A6" s="56"/>
      <c r="B6" s="47"/>
      <c r="D6" s="47"/>
      <c r="F6" s="47"/>
      <c r="H6" s="47"/>
      <c r="J6" s="48"/>
      <c r="N6" s="48"/>
      <c r="P6" s="48"/>
      <c r="R6" s="48"/>
      <c r="T6" s="48"/>
    </row>
    <row r="7" spans="1:21" s="40" customFormat="1" ht="254.1" customHeight="1" x14ac:dyDescent="0.25">
      <c r="A7" s="259" t="s">
        <v>156</v>
      </c>
      <c r="B7" s="57" t="s">
        <v>852</v>
      </c>
      <c r="D7" s="10" t="s">
        <v>62</v>
      </c>
      <c r="F7" s="58"/>
      <c r="H7" s="58"/>
      <c r="J7" s="317" t="s">
        <v>853</v>
      </c>
      <c r="L7" s="317" t="s">
        <v>854</v>
      </c>
      <c r="N7" s="39"/>
      <c r="O7" s="38"/>
      <c r="P7" s="39"/>
      <c r="Q7" s="38"/>
      <c r="R7" s="39"/>
      <c r="S7" s="38"/>
      <c r="T7" s="39"/>
    </row>
    <row r="8" spans="1:21" s="38" customFormat="1" ht="19.5" x14ac:dyDescent="0.25">
      <c r="A8" s="56"/>
      <c r="B8" s="47"/>
      <c r="D8" s="47"/>
      <c r="F8" s="47"/>
      <c r="H8" s="47"/>
      <c r="J8" s="48"/>
      <c r="N8" s="48"/>
      <c r="P8" s="48"/>
      <c r="R8" s="48"/>
      <c r="T8" s="48"/>
    </row>
    <row r="9" spans="1:21" s="9" customFormat="1" ht="47.25" x14ac:dyDescent="0.25">
      <c r="A9" s="456" t="s">
        <v>855</v>
      </c>
      <c r="B9" s="54" t="s">
        <v>856</v>
      </c>
      <c r="D9" s="10" t="s">
        <v>293</v>
      </c>
      <c r="F9" s="10" t="str">
        <f>IF(D9=[2]Lists!$K$4,"&lt; Input URL to data source &gt;",IF(D9=[2]Lists!$K$5,"&lt; Reference section in EITI Report or URL &gt;",IF(D9=[2]Lists!$K$6,"&lt; Reference evidence of non-applicability &gt;","")))</f>
        <v/>
      </c>
      <c r="G9" s="38"/>
      <c r="H9" s="10" t="str">
        <f>IF(F9=[2]Lists!$K$4,"&lt; Input URL to data source &gt;",IF(F9=[2]Lists!$K$5,"&lt; Reference section in EITI Report or URL &gt;",IF(F9=[2]Lists!$K$6,"&lt; Reference evidence of non-applicability &gt;","")))</f>
        <v/>
      </c>
      <c r="I9" s="38"/>
      <c r="J9" s="450"/>
      <c r="K9" s="38"/>
      <c r="L9" s="49"/>
      <c r="M9" s="38"/>
      <c r="N9" s="39"/>
      <c r="O9" s="38"/>
      <c r="P9" s="39"/>
      <c r="Q9" s="38"/>
      <c r="R9" s="39"/>
      <c r="S9" s="38"/>
      <c r="T9" s="39"/>
      <c r="U9" s="38"/>
    </row>
    <row r="10" spans="1:21" s="9" customFormat="1" ht="31.5" x14ac:dyDescent="0.25">
      <c r="A10" s="457"/>
      <c r="B10" s="60" t="s">
        <v>857</v>
      </c>
      <c r="D10" s="10" t="s">
        <v>588</v>
      </c>
      <c r="F10" s="10" t="s">
        <v>92</v>
      </c>
      <c r="G10" s="40"/>
      <c r="H10" s="10" t="s">
        <v>92</v>
      </c>
      <c r="I10" s="40"/>
      <c r="J10" s="451"/>
      <c r="K10" s="40"/>
      <c r="L10" s="49"/>
      <c r="M10" s="40"/>
      <c r="N10" s="39"/>
      <c r="O10" s="40"/>
      <c r="P10" s="39"/>
      <c r="Q10" s="40"/>
      <c r="R10" s="39"/>
      <c r="S10" s="40"/>
      <c r="T10" s="39"/>
      <c r="U10" s="40"/>
    </row>
    <row r="11" spans="1:21" s="9" customFormat="1" ht="31.5" x14ac:dyDescent="0.25">
      <c r="A11" s="457"/>
      <c r="B11" s="60" t="s">
        <v>858</v>
      </c>
      <c r="D11" s="10" t="s">
        <v>588</v>
      </c>
      <c r="F11" s="10" t="s">
        <v>92</v>
      </c>
      <c r="G11" s="38"/>
      <c r="H11" s="10" t="s">
        <v>92</v>
      </c>
      <c r="I11" s="38"/>
      <c r="J11" s="451"/>
      <c r="K11" s="38"/>
      <c r="L11" s="49"/>
      <c r="M11" s="38"/>
      <c r="N11" s="39"/>
      <c r="O11" s="38"/>
      <c r="P11" s="39"/>
      <c r="Q11" s="38"/>
      <c r="R11" s="39"/>
      <c r="S11" s="38"/>
      <c r="T11" s="39"/>
      <c r="U11" s="38"/>
    </row>
    <row r="12" spans="1:21" s="9" customFormat="1" ht="110.25" x14ac:dyDescent="0.25">
      <c r="A12" s="457"/>
      <c r="B12" s="60" t="s">
        <v>859</v>
      </c>
      <c r="D12" s="10" t="s">
        <v>643</v>
      </c>
      <c r="F12" s="10"/>
      <c r="G12" s="38"/>
      <c r="H12" s="10"/>
      <c r="I12" s="38"/>
      <c r="J12" s="451"/>
      <c r="K12" s="38"/>
      <c r="L12" s="49"/>
      <c r="M12" s="38"/>
      <c r="N12" s="39"/>
      <c r="O12" s="38"/>
      <c r="P12" s="39"/>
      <c r="Q12" s="38"/>
      <c r="R12" s="39"/>
      <c r="S12" s="38"/>
      <c r="T12" s="39"/>
      <c r="U12" s="38"/>
    </row>
    <row r="13" spans="1:21" s="9" customFormat="1" ht="63" x14ac:dyDescent="0.3">
      <c r="A13" s="457"/>
      <c r="B13" s="60" t="s">
        <v>860</v>
      </c>
      <c r="D13" s="10" t="s">
        <v>643</v>
      </c>
      <c r="F13" s="10"/>
      <c r="G13" s="228"/>
      <c r="H13" s="10"/>
      <c r="I13" s="228"/>
      <c r="J13" s="451"/>
      <c r="K13" s="228"/>
      <c r="L13" s="49"/>
      <c r="M13" s="228"/>
      <c r="N13" s="39"/>
      <c r="O13" s="228"/>
      <c r="P13" s="39"/>
      <c r="Q13" s="228"/>
      <c r="R13" s="39"/>
      <c r="S13" s="228"/>
      <c r="T13" s="39"/>
      <c r="U13" s="228"/>
    </row>
    <row r="14" spans="1:21" s="9" customFormat="1" ht="47.25" x14ac:dyDescent="0.25">
      <c r="A14" s="457"/>
      <c r="B14" s="54" t="s">
        <v>861</v>
      </c>
      <c r="D14" s="10" t="s">
        <v>293</v>
      </c>
      <c r="F14" s="65" t="str">
        <f>IF(D14=[2]Lists!$K$4,"&lt; Input URL to data source &gt;",IF(D14=[2]Lists!$K$5,"&lt; Reference section in EITI Report &gt;",IF(D14=[2]Lists!$K$6,"&lt; Reference evidence of non-applicability &gt;","")))</f>
        <v/>
      </c>
      <c r="G14" s="40"/>
      <c r="H14" s="65" t="str">
        <f>IF(F14=[2]Lists!$K$4,"&lt; Input URL to data source &gt;",IF(F14=[2]Lists!$K$5,"&lt; Reference section in EITI Report &gt;",IF(F14=[2]Lists!$K$6,"&lt; Reference evidence of non-applicability &gt;","")))</f>
        <v/>
      </c>
      <c r="I14" s="40"/>
      <c r="J14" s="451"/>
      <c r="K14" s="40"/>
      <c r="L14" s="49"/>
      <c r="M14" s="40"/>
      <c r="N14" s="39"/>
      <c r="O14" s="40"/>
      <c r="P14" s="39"/>
      <c r="Q14" s="40"/>
      <c r="R14" s="39"/>
      <c r="S14" s="40"/>
      <c r="T14" s="39"/>
      <c r="U14" s="40"/>
    </row>
    <row r="15" spans="1:21" s="9" customFormat="1" ht="31.5" x14ac:dyDescent="0.25">
      <c r="A15" s="457"/>
      <c r="B15" s="60" t="s">
        <v>862</v>
      </c>
      <c r="D15" s="10" t="s">
        <v>588</v>
      </c>
      <c r="F15" s="10" t="s">
        <v>92</v>
      </c>
      <c r="G15" s="38"/>
      <c r="H15" s="10" t="s">
        <v>92</v>
      </c>
      <c r="I15" s="38"/>
      <c r="J15" s="451"/>
      <c r="K15" s="38"/>
      <c r="L15" s="49"/>
      <c r="M15" s="38"/>
      <c r="N15" s="39"/>
      <c r="O15" s="38"/>
      <c r="P15" s="39"/>
      <c r="Q15" s="38"/>
      <c r="R15" s="39"/>
      <c r="S15" s="38"/>
      <c r="T15" s="39"/>
      <c r="U15" s="38"/>
    </row>
    <row r="16" spans="1:21" s="9" customFormat="1" ht="31.5" x14ac:dyDescent="0.3">
      <c r="A16" s="457"/>
      <c r="B16" s="60" t="s">
        <v>863</v>
      </c>
      <c r="D16" s="10" t="s">
        <v>588</v>
      </c>
      <c r="F16" s="10" t="s">
        <v>92</v>
      </c>
      <c r="G16" s="228"/>
      <c r="H16" s="10" t="s">
        <v>92</v>
      </c>
      <c r="I16" s="228"/>
      <c r="J16" s="451"/>
      <c r="K16" s="228"/>
      <c r="L16" s="49"/>
      <c r="M16" s="228"/>
      <c r="N16" s="39"/>
      <c r="O16" s="228"/>
      <c r="P16" s="39"/>
      <c r="Q16" s="228"/>
      <c r="R16" s="39"/>
      <c r="S16" s="228"/>
      <c r="T16" s="39"/>
      <c r="U16" s="228"/>
    </row>
    <row r="17" spans="1:21" s="9" customFormat="1" ht="110.25" x14ac:dyDescent="0.25">
      <c r="A17" s="458"/>
      <c r="B17" s="60" t="s">
        <v>864</v>
      </c>
      <c r="D17" s="10" t="s">
        <v>643</v>
      </c>
      <c r="F17" s="10"/>
      <c r="G17" s="38"/>
      <c r="H17" s="10"/>
      <c r="I17" s="38"/>
      <c r="J17" s="451"/>
      <c r="K17" s="38"/>
      <c r="L17" s="49"/>
      <c r="M17" s="38"/>
      <c r="N17" s="39"/>
      <c r="O17" s="38"/>
      <c r="P17" s="39"/>
      <c r="Q17" s="38"/>
      <c r="R17" s="39"/>
      <c r="S17" s="38"/>
      <c r="T17" s="39"/>
      <c r="U17" s="38"/>
    </row>
    <row r="18" spans="1:21" s="9" customFormat="1" ht="63" x14ac:dyDescent="0.3">
      <c r="A18" s="270"/>
      <c r="B18" s="60" t="s">
        <v>860</v>
      </c>
      <c r="D18" s="10" t="s">
        <v>643</v>
      </c>
      <c r="F18" s="10"/>
      <c r="G18" s="228"/>
      <c r="H18" s="10"/>
      <c r="I18" s="228"/>
      <c r="J18" s="452"/>
      <c r="K18" s="228"/>
      <c r="L18" s="49"/>
      <c r="M18" s="228"/>
      <c r="N18" s="39"/>
      <c r="O18" s="228"/>
      <c r="P18" s="39"/>
      <c r="Q18" s="228"/>
      <c r="R18" s="39"/>
      <c r="S18" s="228"/>
      <c r="T18" s="39"/>
      <c r="U18" s="228"/>
    </row>
    <row r="19" spans="1:21" s="9" customFormat="1" ht="408.75" customHeight="1" x14ac:dyDescent="0.3">
      <c r="A19" s="456" t="s">
        <v>865</v>
      </c>
      <c r="B19" s="54" t="s">
        <v>866</v>
      </c>
      <c r="D19" s="10" t="s">
        <v>129</v>
      </c>
      <c r="F19" s="10" t="str">
        <f>IF(D19=[2]Lists!$K$4,"&lt; Input URL to data source &gt;",IF(D19=[2]Lists!$K$5,"&lt; Reference section in EITI Report or URL &gt;",IF(D19=[2]Lists!$K$6,"&lt; Reference evidence of non-applicability &gt;","")))</f>
        <v/>
      </c>
      <c r="G19" s="228"/>
      <c r="H19" s="10" t="s">
        <v>867</v>
      </c>
      <c r="I19" s="228"/>
      <c r="J19" s="317" t="s">
        <v>868</v>
      </c>
      <c r="K19" s="228"/>
      <c r="L19" s="317" t="s">
        <v>869</v>
      </c>
      <c r="M19" s="228"/>
      <c r="N19" s="39"/>
      <c r="O19" s="228"/>
      <c r="P19" s="39"/>
      <c r="Q19" s="228"/>
      <c r="R19" s="39"/>
      <c r="S19" s="228"/>
      <c r="T19" s="39"/>
      <c r="U19" s="228"/>
    </row>
    <row r="20" spans="1:21" s="9" customFormat="1" ht="245.25" customHeight="1" x14ac:dyDescent="0.3">
      <c r="A20" s="457"/>
      <c r="B20" s="60" t="s">
        <v>870</v>
      </c>
      <c r="D20" s="10" t="s">
        <v>588</v>
      </c>
      <c r="F20" s="10" t="s">
        <v>92</v>
      </c>
      <c r="G20" s="228"/>
      <c r="H20" s="10" t="s">
        <v>92</v>
      </c>
      <c r="I20" s="228"/>
      <c r="J20" s="317" t="s">
        <v>871</v>
      </c>
      <c r="K20" s="228"/>
      <c r="L20" s="350" t="s">
        <v>176</v>
      </c>
      <c r="M20" s="228"/>
      <c r="N20" s="39"/>
      <c r="O20" s="228"/>
      <c r="P20" s="39"/>
      <c r="Q20" s="228"/>
      <c r="R20" s="39"/>
      <c r="S20" s="228"/>
      <c r="T20" s="39"/>
      <c r="U20" s="228"/>
    </row>
    <row r="21" spans="1:21" s="9" customFormat="1" ht="31.5" x14ac:dyDescent="0.3">
      <c r="A21" s="457"/>
      <c r="B21" s="60" t="s">
        <v>872</v>
      </c>
      <c r="D21" s="10" t="s">
        <v>588</v>
      </c>
      <c r="F21" s="10" t="s">
        <v>92</v>
      </c>
      <c r="G21" s="228"/>
      <c r="H21" s="10" t="s">
        <v>92</v>
      </c>
      <c r="I21" s="228"/>
      <c r="J21" s="350"/>
      <c r="K21" s="228"/>
      <c r="L21" s="350" t="s">
        <v>176</v>
      </c>
      <c r="M21" s="228"/>
      <c r="N21" s="39"/>
      <c r="O21" s="228"/>
      <c r="P21" s="39"/>
      <c r="Q21" s="228"/>
      <c r="R21" s="39"/>
      <c r="S21" s="228"/>
      <c r="T21" s="39"/>
      <c r="U21" s="228"/>
    </row>
    <row r="22" spans="1:21" s="9" customFormat="1" ht="63" x14ac:dyDescent="0.3">
      <c r="A22" s="458"/>
      <c r="B22" s="60" t="s">
        <v>873</v>
      </c>
      <c r="D22" s="10" t="s">
        <v>62</v>
      </c>
      <c r="F22" s="10"/>
      <c r="G22" s="228"/>
      <c r="H22" s="10"/>
      <c r="I22" s="228"/>
      <c r="J22" s="317" t="s">
        <v>874</v>
      </c>
      <c r="K22" s="228"/>
      <c r="L22" s="350" t="s">
        <v>176</v>
      </c>
      <c r="M22" s="228"/>
      <c r="N22" s="39"/>
      <c r="O22" s="228"/>
      <c r="P22" s="39"/>
      <c r="Q22" s="228"/>
      <c r="R22" s="39"/>
      <c r="S22" s="228"/>
      <c r="T22" s="39"/>
      <c r="U22" s="228"/>
    </row>
    <row r="23" spans="1:21" s="227" customFormat="1" x14ac:dyDescent="0.3">
      <c r="A23" s="226"/>
    </row>
  </sheetData>
  <mergeCells count="3">
    <mergeCell ref="A9:A17"/>
    <mergeCell ref="A19:A22"/>
    <mergeCell ref="J9:J18"/>
  </mergeCells>
  <pageMargins left="0.7" right="0.7" top="0.75" bottom="0.75" header="0.3" footer="0.3"/>
  <pageSetup paperSize="8" orientation="landscape" horizontalDpi="1200" verticalDpi="1200"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2" tint="-9.9978637043366805E-2"/>
  </sheetPr>
  <dimension ref="A1:U19"/>
  <sheetViews>
    <sheetView topLeftCell="A5" zoomScale="70" zoomScaleNormal="70" zoomScalePageLayoutView="70" workbookViewId="0">
      <selection activeCell="D3" sqref="D3"/>
    </sheetView>
  </sheetViews>
  <sheetFormatPr defaultColWidth="10.5" defaultRowHeight="16.5" x14ac:dyDescent="0.3"/>
  <cols>
    <col min="1" max="1" width="15" style="225" customWidth="1"/>
    <col min="2" max="2" width="35" style="225" customWidth="1"/>
    <col min="3" max="3" width="3" style="225" customWidth="1"/>
    <col min="4" max="4" width="25" style="225" customWidth="1"/>
    <col min="5" max="5" width="3" style="225" customWidth="1"/>
    <col min="6" max="6" width="25" style="225" customWidth="1"/>
    <col min="7" max="7" width="3" style="225" customWidth="1"/>
    <col min="8" max="8" width="25" style="225" customWidth="1"/>
    <col min="9" max="9" width="3" style="225" customWidth="1"/>
    <col min="10" max="10" width="39.5"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24" t="s">
        <v>875</v>
      </c>
    </row>
    <row r="3" spans="1:21" s="40" customFormat="1" ht="126" x14ac:dyDescent="0.25">
      <c r="A3" s="259" t="s">
        <v>876</v>
      </c>
      <c r="B3" s="57" t="s">
        <v>877</v>
      </c>
      <c r="D3" s="10" t="s">
        <v>878</v>
      </c>
      <c r="F3" s="58"/>
      <c r="H3" s="58"/>
      <c r="J3" s="317" t="s">
        <v>879</v>
      </c>
      <c r="L3" s="317" t="s">
        <v>880</v>
      </c>
      <c r="N3" s="39"/>
      <c r="P3" s="39"/>
      <c r="R3" s="39"/>
      <c r="T3" s="39"/>
    </row>
    <row r="4" spans="1:21" s="38" customFormat="1" ht="19.5" x14ac:dyDescent="0.25">
      <c r="A4" s="56"/>
      <c r="B4" s="47"/>
      <c r="D4" s="47"/>
      <c r="F4" s="47"/>
      <c r="H4" s="47"/>
      <c r="J4" s="48"/>
      <c r="L4" s="40"/>
      <c r="N4" s="48"/>
    </row>
    <row r="5" spans="1:21" s="53" customFormat="1" ht="97.5" x14ac:dyDescent="0.25">
      <c r="A5" s="51"/>
      <c r="B5" s="52" t="s">
        <v>116</v>
      </c>
      <c r="D5" s="83" t="s">
        <v>117</v>
      </c>
      <c r="E5" s="45"/>
      <c r="F5" s="83" t="s">
        <v>118</v>
      </c>
      <c r="G5" s="45"/>
      <c r="H5" s="83" t="s">
        <v>119</v>
      </c>
      <c r="J5" s="46" t="s">
        <v>120</v>
      </c>
      <c r="K5" s="45"/>
      <c r="L5" s="46" t="s">
        <v>121</v>
      </c>
      <c r="M5" s="45"/>
      <c r="N5" s="46" t="s">
        <v>122</v>
      </c>
      <c r="O5" s="45"/>
      <c r="P5" s="46" t="s">
        <v>123</v>
      </c>
      <c r="Q5" s="45"/>
      <c r="R5" s="46" t="s">
        <v>124</v>
      </c>
      <c r="S5" s="45"/>
      <c r="T5" s="46" t="s">
        <v>125</v>
      </c>
      <c r="U5" s="45"/>
    </row>
    <row r="6" spans="1:21" s="38" customFormat="1" ht="19.5" x14ac:dyDescent="0.25">
      <c r="A6" s="56"/>
      <c r="B6" s="47"/>
      <c r="D6" s="47"/>
      <c r="F6" s="47"/>
      <c r="H6" s="47"/>
      <c r="J6" s="48"/>
      <c r="N6" s="48"/>
      <c r="P6" s="48"/>
      <c r="R6" s="48"/>
      <c r="T6" s="48"/>
    </row>
    <row r="7" spans="1:21" s="40" customFormat="1" ht="189" x14ac:dyDescent="0.25">
      <c r="A7" s="259" t="s">
        <v>156</v>
      </c>
      <c r="B7" s="57" t="s">
        <v>881</v>
      </c>
      <c r="D7" s="10" t="s">
        <v>62</v>
      </c>
      <c r="F7" s="58"/>
      <c r="H7" s="58"/>
      <c r="J7" s="317" t="s">
        <v>882</v>
      </c>
      <c r="L7" s="317" t="s">
        <v>883</v>
      </c>
    </row>
    <row r="8" spans="1:21" s="38" customFormat="1" ht="19.5" x14ac:dyDescent="0.25">
      <c r="A8" s="56"/>
      <c r="B8" s="47"/>
      <c r="D8" s="47"/>
      <c r="F8" s="47"/>
      <c r="H8" s="47"/>
      <c r="J8" s="48"/>
      <c r="N8" s="48"/>
      <c r="P8" s="48"/>
      <c r="R8" s="48"/>
      <c r="T8" s="48"/>
    </row>
    <row r="9" spans="1:21" s="9" customFormat="1" ht="47.25" x14ac:dyDescent="0.25">
      <c r="A9" s="404" t="s">
        <v>884</v>
      </c>
      <c r="B9" s="54" t="s">
        <v>885</v>
      </c>
      <c r="D9" s="10" t="s">
        <v>293</v>
      </c>
      <c r="F9" s="10" t="str">
        <f>IF(D9=[2]Lists!$K$4,"&lt; Input URL to data source &gt;",IF(D9=[2]Lists!$K$5,"&lt; Reference section in EITI Report or URL &gt;",IF(D9=[2]Lists!$K$6,"&lt; Reference evidence of non-applicability &gt;","")))</f>
        <v/>
      </c>
      <c r="G9" s="38"/>
      <c r="H9" s="10" t="str">
        <f>IF(F9=[2]Lists!$K$4,"&lt; Input URL to data source &gt;",IF(F9=[2]Lists!$K$5,"&lt; Reference section in EITI Report or URL &gt;",IF(F9=[2]Lists!$K$6,"&lt; Reference evidence of non-applicability &gt;","")))</f>
        <v/>
      </c>
      <c r="I9" s="38"/>
      <c r="J9" s="450"/>
      <c r="K9" s="38"/>
      <c r="L9" s="49"/>
      <c r="M9" s="38"/>
      <c r="N9" s="39"/>
      <c r="O9" s="38"/>
      <c r="P9" s="39"/>
      <c r="Q9" s="38"/>
      <c r="R9" s="39"/>
      <c r="S9" s="38"/>
      <c r="T9" s="39"/>
      <c r="U9" s="38"/>
    </row>
    <row r="10" spans="1:21" s="9" customFormat="1" ht="47.25" x14ac:dyDescent="0.25">
      <c r="A10" s="411"/>
      <c r="B10" s="60" t="s">
        <v>886</v>
      </c>
      <c r="D10" s="10" t="s">
        <v>588</v>
      </c>
      <c r="F10" s="10" t="s">
        <v>599</v>
      </c>
      <c r="G10" s="40"/>
      <c r="H10" s="10" t="s">
        <v>599</v>
      </c>
      <c r="I10" s="40"/>
      <c r="J10" s="451"/>
      <c r="K10" s="40"/>
      <c r="L10" s="49"/>
      <c r="M10" s="40"/>
      <c r="N10" s="39"/>
      <c r="O10" s="40"/>
      <c r="P10" s="39"/>
      <c r="Q10" s="40"/>
      <c r="R10" s="39"/>
      <c r="S10" s="40"/>
      <c r="T10" s="39"/>
      <c r="U10" s="40"/>
    </row>
    <row r="11" spans="1:21" s="9" customFormat="1" ht="78.75" x14ac:dyDescent="0.25">
      <c r="A11" s="411"/>
      <c r="B11" s="60" t="s">
        <v>887</v>
      </c>
      <c r="D11" s="10" t="s">
        <v>643</v>
      </c>
      <c r="F11" s="10"/>
      <c r="G11" s="40"/>
      <c r="H11" s="10"/>
      <c r="I11" s="40"/>
      <c r="J11" s="451"/>
      <c r="K11" s="40"/>
      <c r="L11" s="49"/>
      <c r="M11" s="40"/>
      <c r="N11" s="39"/>
      <c r="O11" s="40"/>
      <c r="P11" s="39"/>
      <c r="Q11" s="40"/>
      <c r="R11" s="39"/>
      <c r="S11" s="40"/>
      <c r="T11" s="39"/>
      <c r="U11" s="40"/>
    </row>
    <row r="12" spans="1:21" s="9" customFormat="1" ht="47.25" x14ac:dyDescent="0.25">
      <c r="A12" s="411"/>
      <c r="B12" s="60" t="s">
        <v>888</v>
      </c>
      <c r="D12" s="10" t="s">
        <v>643</v>
      </c>
      <c r="F12" s="10"/>
      <c r="G12" s="40"/>
      <c r="H12" s="10"/>
      <c r="I12" s="40"/>
      <c r="J12" s="451"/>
      <c r="K12" s="40"/>
      <c r="L12" s="49"/>
      <c r="M12" s="40"/>
      <c r="N12" s="39"/>
      <c r="O12" s="40"/>
      <c r="P12" s="39"/>
      <c r="Q12" s="40"/>
      <c r="R12" s="39"/>
      <c r="S12" s="40"/>
      <c r="T12" s="39"/>
      <c r="U12" s="40"/>
    </row>
    <row r="13" spans="1:21" s="9" customFormat="1" ht="69" customHeight="1" x14ac:dyDescent="0.25">
      <c r="A13" s="411"/>
      <c r="B13" s="60" t="s">
        <v>889</v>
      </c>
      <c r="D13" s="10" t="s">
        <v>643</v>
      </c>
      <c r="F13" s="10"/>
      <c r="G13" s="40"/>
      <c r="H13" s="10"/>
      <c r="I13" s="40"/>
      <c r="J13" s="452"/>
      <c r="K13" s="40"/>
      <c r="L13" s="49"/>
      <c r="M13" s="40"/>
      <c r="N13" s="39"/>
      <c r="O13" s="40"/>
      <c r="P13" s="39"/>
      <c r="Q13" s="40"/>
      <c r="R13" s="39"/>
      <c r="S13" s="40"/>
      <c r="T13" s="39"/>
      <c r="U13" s="40"/>
    </row>
    <row r="14" spans="1:21" s="228" customFormat="1" x14ac:dyDescent="0.3">
      <c r="A14" s="231"/>
    </row>
    <row r="15" spans="1:21" s="9" customFormat="1" ht="47.25" x14ac:dyDescent="0.25">
      <c r="A15" s="404" t="s">
        <v>890</v>
      </c>
      <c r="B15" s="54" t="s">
        <v>885</v>
      </c>
      <c r="D15" s="10" t="s">
        <v>293</v>
      </c>
      <c r="F15" s="10" t="str">
        <f>IF(D15=[2]Lists!$K$4,"&lt; Input URL to data source &gt;",IF(D15=[2]Lists!$K$5,"&lt; Reference section in EITI Report or URL &gt;",IF(D15=[2]Lists!$K$6,"&lt; Reference evidence of non-applicability &gt;","")))</f>
        <v/>
      </c>
      <c r="G15" s="38"/>
      <c r="H15" s="10" t="str">
        <f>IF(F15=[2]Lists!$K$4,"&lt; Input URL to data source &gt;",IF(F15=[2]Lists!$K$5,"&lt; Reference section in EITI Report or URL &gt;",IF(F15=[2]Lists!$K$6,"&lt; Reference evidence of non-applicability &gt;","")))</f>
        <v/>
      </c>
      <c r="I15" s="38"/>
      <c r="J15" s="450"/>
      <c r="K15" s="38"/>
      <c r="L15" s="49"/>
      <c r="M15" s="38"/>
      <c r="N15" s="39"/>
      <c r="O15" s="38"/>
      <c r="P15" s="39"/>
      <c r="Q15" s="38"/>
      <c r="R15" s="39"/>
      <c r="S15" s="38"/>
      <c r="T15" s="39"/>
      <c r="U15" s="38"/>
    </row>
    <row r="16" spans="1:21" s="9" customFormat="1" ht="47.25" x14ac:dyDescent="0.25">
      <c r="A16" s="411"/>
      <c r="B16" s="60" t="s">
        <v>886</v>
      </c>
      <c r="D16" s="10" t="s">
        <v>588</v>
      </c>
      <c r="F16" s="10" t="s">
        <v>599</v>
      </c>
      <c r="G16" s="40"/>
      <c r="H16" s="10" t="s">
        <v>599</v>
      </c>
      <c r="I16" s="40"/>
      <c r="J16" s="451"/>
      <c r="K16" s="40"/>
      <c r="L16" s="49"/>
      <c r="M16" s="40"/>
      <c r="N16" s="39"/>
      <c r="O16" s="40"/>
      <c r="P16" s="39"/>
      <c r="Q16" s="40"/>
      <c r="R16" s="39"/>
      <c r="S16" s="40"/>
      <c r="T16" s="39"/>
      <c r="U16" s="40"/>
    </row>
    <row r="17" spans="1:21" s="9" customFormat="1" ht="78.75" x14ac:dyDescent="0.25">
      <c r="A17" s="411"/>
      <c r="B17" s="60" t="s">
        <v>887</v>
      </c>
      <c r="D17" s="10" t="s">
        <v>643</v>
      </c>
      <c r="F17" s="10"/>
      <c r="G17" s="40"/>
      <c r="H17" s="10"/>
      <c r="I17" s="40"/>
      <c r="J17" s="451"/>
      <c r="K17" s="40"/>
      <c r="L17" s="49"/>
      <c r="M17" s="40"/>
      <c r="N17" s="39"/>
      <c r="O17" s="40"/>
      <c r="P17" s="39"/>
      <c r="Q17" s="40"/>
      <c r="R17" s="39"/>
      <c r="S17" s="40"/>
      <c r="T17" s="39"/>
      <c r="U17" s="40"/>
    </row>
    <row r="18" spans="1:21" s="9" customFormat="1" ht="47.25" x14ac:dyDescent="0.25">
      <c r="A18" s="411"/>
      <c r="B18" s="60" t="s">
        <v>888</v>
      </c>
      <c r="D18" s="10" t="s">
        <v>643</v>
      </c>
      <c r="F18" s="10"/>
      <c r="G18" s="40"/>
      <c r="H18" s="10"/>
      <c r="I18" s="40"/>
      <c r="J18" s="451"/>
      <c r="K18" s="40"/>
      <c r="L18" s="49"/>
      <c r="M18" s="40"/>
      <c r="N18" s="39"/>
      <c r="O18" s="40"/>
      <c r="P18" s="39"/>
      <c r="Q18" s="40"/>
      <c r="R18" s="39"/>
      <c r="S18" s="40"/>
      <c r="T18" s="39"/>
      <c r="U18" s="40"/>
    </row>
    <row r="19" spans="1:21" s="11" customFormat="1" ht="69" customHeight="1" x14ac:dyDescent="0.25">
      <c r="A19" s="459"/>
      <c r="B19" s="61" t="s">
        <v>889</v>
      </c>
      <c r="D19" s="12" t="s">
        <v>643</v>
      </c>
      <c r="F19" s="12"/>
      <c r="G19" s="62"/>
      <c r="H19" s="12"/>
      <c r="I19" s="62"/>
      <c r="J19" s="452"/>
      <c r="K19" s="62"/>
      <c r="L19" s="49"/>
      <c r="M19" s="62"/>
      <c r="N19" s="41"/>
      <c r="O19" s="62"/>
      <c r="P19" s="41"/>
      <c r="Q19" s="62"/>
      <c r="R19" s="41"/>
      <c r="S19" s="62"/>
      <c r="T19" s="41"/>
      <c r="U19" s="62"/>
    </row>
  </sheetData>
  <mergeCells count="4">
    <mergeCell ref="A9:A13"/>
    <mergeCell ref="A15:A19"/>
    <mergeCell ref="J9:J13"/>
    <mergeCell ref="J15:J19"/>
  </mergeCells>
  <pageMargins left="0.7" right="0.7" top="0.75" bottom="0.75" header="0.3" footer="0.3"/>
  <pageSetup paperSize="8" orientation="landscape" horizontalDpi="1200" verticalDpi="1200"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00B050"/>
  </sheetPr>
  <dimension ref="A1:U23"/>
  <sheetViews>
    <sheetView zoomScaleNormal="100" zoomScalePageLayoutView="125" workbookViewId="0">
      <selection activeCell="J11" sqref="J11"/>
    </sheetView>
  </sheetViews>
  <sheetFormatPr defaultColWidth="10.5" defaultRowHeight="16.5" x14ac:dyDescent="0.3"/>
  <cols>
    <col min="1" max="1" width="22" style="230" customWidth="1"/>
    <col min="2" max="2" width="33.5" style="225" customWidth="1"/>
    <col min="3" max="3" width="3.375" style="225" customWidth="1"/>
    <col min="4" max="4" width="25" style="225" customWidth="1"/>
    <col min="5" max="5" width="3.375" style="225" customWidth="1"/>
    <col min="6" max="6" width="25" style="225" customWidth="1"/>
    <col min="7" max="7" width="3.375" style="225" customWidth="1"/>
    <col min="8" max="8" width="25" style="225" customWidth="1"/>
    <col min="9" max="9" width="3.375" style="225" customWidth="1"/>
    <col min="10" max="10" width="39.5"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24" t="s">
        <v>891</v>
      </c>
    </row>
    <row r="3" spans="1:21" s="40" customFormat="1" ht="141.75" x14ac:dyDescent="0.25">
      <c r="A3" s="259" t="s">
        <v>892</v>
      </c>
      <c r="B3" s="57" t="s">
        <v>893</v>
      </c>
      <c r="D3" s="10" t="s">
        <v>394</v>
      </c>
      <c r="F3" s="58"/>
      <c r="H3" s="58"/>
      <c r="J3" s="317" t="s">
        <v>894</v>
      </c>
      <c r="L3" s="317" t="s">
        <v>115</v>
      </c>
      <c r="N3" s="39"/>
      <c r="P3" s="39"/>
      <c r="R3" s="39"/>
      <c r="T3" s="39"/>
    </row>
    <row r="4" spans="1:21" s="38" customFormat="1" ht="19.5" x14ac:dyDescent="0.25">
      <c r="A4" s="68"/>
      <c r="B4" s="47"/>
      <c r="D4" s="47"/>
      <c r="F4" s="47"/>
      <c r="H4" s="47"/>
      <c r="J4" s="48"/>
      <c r="L4" s="40"/>
      <c r="N4" s="48"/>
      <c r="P4" s="48"/>
      <c r="R4" s="48"/>
      <c r="T4" s="48"/>
    </row>
    <row r="5" spans="1:21" s="53" customFormat="1" ht="97.5" x14ac:dyDescent="0.25">
      <c r="A5" s="67"/>
      <c r="B5" s="52" t="s">
        <v>116</v>
      </c>
      <c r="D5" s="83" t="s">
        <v>117</v>
      </c>
      <c r="E5" s="45"/>
      <c r="F5" s="83" t="s">
        <v>118</v>
      </c>
      <c r="G5" s="45"/>
      <c r="H5" s="83" t="s">
        <v>119</v>
      </c>
      <c r="J5" s="46" t="s">
        <v>120</v>
      </c>
      <c r="K5" s="45"/>
      <c r="L5" s="46" t="s">
        <v>121</v>
      </c>
      <c r="M5" s="45"/>
      <c r="N5" s="46" t="s">
        <v>122</v>
      </c>
      <c r="O5" s="45"/>
      <c r="P5" s="46" t="s">
        <v>123</v>
      </c>
      <c r="Q5" s="45"/>
      <c r="R5" s="46" t="s">
        <v>124</v>
      </c>
      <c r="S5" s="45"/>
      <c r="T5" s="46" t="s">
        <v>125</v>
      </c>
      <c r="U5" s="45"/>
    </row>
    <row r="6" spans="1:21" s="38" customFormat="1" ht="19.5" x14ac:dyDescent="0.25">
      <c r="A6" s="68"/>
      <c r="B6" s="47"/>
      <c r="D6" s="47"/>
      <c r="F6" s="47"/>
      <c r="H6" s="47"/>
      <c r="J6" s="48"/>
      <c r="N6" s="48"/>
      <c r="P6" s="48"/>
      <c r="R6" s="48"/>
      <c r="T6" s="48"/>
    </row>
    <row r="7" spans="1:21" s="9" customFormat="1" ht="94.5" x14ac:dyDescent="0.25">
      <c r="A7" s="69"/>
      <c r="B7" s="66" t="s">
        <v>895</v>
      </c>
      <c r="D7" s="10" t="s">
        <v>896</v>
      </c>
      <c r="F7" s="316" t="s">
        <v>333</v>
      </c>
      <c r="G7" s="38"/>
      <c r="H7" s="10" t="s">
        <v>897</v>
      </c>
      <c r="I7" s="38"/>
      <c r="J7" s="317" t="s">
        <v>898</v>
      </c>
      <c r="K7" s="38"/>
      <c r="L7" s="49"/>
      <c r="M7" s="38"/>
      <c r="N7" s="39"/>
      <c r="O7" s="38"/>
      <c r="P7" s="39"/>
      <c r="Q7" s="38"/>
      <c r="R7" s="39"/>
      <c r="S7" s="38"/>
      <c r="T7" s="39"/>
      <c r="U7" s="38"/>
    </row>
    <row r="8" spans="1:21" s="9" customFormat="1" ht="78.75" x14ac:dyDescent="0.25">
      <c r="A8" s="69"/>
      <c r="B8" s="54" t="s">
        <v>899</v>
      </c>
      <c r="D8" s="10">
        <v>3000000000</v>
      </c>
      <c r="F8" s="10" t="s">
        <v>92</v>
      </c>
      <c r="G8" s="40"/>
      <c r="H8" s="10" t="s">
        <v>900</v>
      </c>
      <c r="I8" s="40"/>
      <c r="J8" s="49"/>
      <c r="K8" s="40"/>
      <c r="L8" s="49"/>
      <c r="M8" s="40"/>
      <c r="N8" s="39"/>
      <c r="O8" s="40"/>
      <c r="P8" s="39"/>
      <c r="Q8" s="40"/>
      <c r="R8" s="39"/>
      <c r="S8" s="40"/>
      <c r="T8" s="39"/>
      <c r="U8" s="40"/>
    </row>
    <row r="9" spans="1:21" s="9" customFormat="1" ht="31.5" x14ac:dyDescent="0.25">
      <c r="A9" s="69"/>
      <c r="B9" s="23" t="s">
        <v>901</v>
      </c>
      <c r="D9" s="10" t="s">
        <v>234</v>
      </c>
      <c r="F9" s="10" t="s">
        <v>92</v>
      </c>
      <c r="G9" s="38"/>
      <c r="H9" s="10" t="s">
        <v>92</v>
      </c>
      <c r="I9" s="38"/>
      <c r="J9" s="49"/>
      <c r="K9" s="38"/>
      <c r="L9" s="49"/>
      <c r="M9" s="38"/>
      <c r="N9" s="39"/>
      <c r="O9" s="38"/>
      <c r="P9" s="39"/>
      <c r="Q9" s="38"/>
      <c r="R9" s="39"/>
      <c r="S9" s="38"/>
      <c r="T9" s="39"/>
      <c r="U9" s="38"/>
    </row>
    <row r="10" spans="1:21" s="9" customFormat="1" ht="78.75" x14ac:dyDescent="0.25">
      <c r="A10" s="69"/>
      <c r="B10" s="63" t="s">
        <v>902</v>
      </c>
      <c r="D10" s="343">
        <v>3088000000000</v>
      </c>
      <c r="F10" s="10" t="s">
        <v>92</v>
      </c>
      <c r="G10" s="40"/>
      <c r="H10" s="10" t="s">
        <v>900</v>
      </c>
      <c r="I10" s="40"/>
      <c r="J10" s="49"/>
      <c r="K10" s="40"/>
      <c r="L10" s="49"/>
      <c r="M10" s="40"/>
      <c r="N10" s="39"/>
      <c r="O10" s="40"/>
      <c r="P10" s="39"/>
      <c r="Q10" s="40"/>
      <c r="R10" s="39"/>
      <c r="S10" s="40"/>
      <c r="T10" s="39"/>
      <c r="U10" s="40"/>
    </row>
    <row r="11" spans="1:21" s="9" customFormat="1" ht="78.75" x14ac:dyDescent="0.25">
      <c r="A11" s="69"/>
      <c r="B11" s="63" t="s">
        <v>903</v>
      </c>
      <c r="D11" s="10">
        <v>258000000</v>
      </c>
      <c r="F11" s="10" t="s">
        <v>92</v>
      </c>
      <c r="G11" s="38"/>
      <c r="H11" s="10" t="s">
        <v>900</v>
      </c>
      <c r="I11" s="38"/>
      <c r="J11" s="49"/>
      <c r="K11" s="38"/>
      <c r="L11" s="49"/>
      <c r="M11" s="38"/>
      <c r="N11" s="39"/>
      <c r="O11" s="38"/>
      <c r="P11" s="39"/>
      <c r="Q11" s="38"/>
      <c r="R11" s="39"/>
      <c r="S11" s="38"/>
      <c r="T11" s="39"/>
      <c r="U11" s="38"/>
    </row>
    <row r="12" spans="1:21" s="9" customFormat="1" ht="63.75" customHeight="1" x14ac:dyDescent="0.3">
      <c r="A12" s="69"/>
      <c r="B12" s="63" t="s">
        <v>904</v>
      </c>
      <c r="D12" s="343">
        <v>1569060000000</v>
      </c>
      <c r="F12" s="10" t="s">
        <v>92</v>
      </c>
      <c r="G12" s="228"/>
      <c r="H12" s="10" t="s">
        <v>900</v>
      </c>
      <c r="I12" s="228"/>
      <c r="J12" s="317" t="s">
        <v>905</v>
      </c>
      <c r="K12" s="228"/>
      <c r="L12" s="49"/>
      <c r="M12" s="228"/>
      <c r="N12" s="39"/>
      <c r="O12" s="228"/>
      <c r="P12" s="39"/>
      <c r="Q12" s="228"/>
      <c r="R12" s="39"/>
      <c r="S12" s="228"/>
      <c r="T12" s="39"/>
      <c r="U12" s="228"/>
    </row>
    <row r="13" spans="1:21" s="9" customFormat="1" ht="78.75" x14ac:dyDescent="0.3">
      <c r="A13" s="69"/>
      <c r="B13" s="63" t="s">
        <v>906</v>
      </c>
      <c r="D13" s="10">
        <v>9900000000</v>
      </c>
      <c r="F13" s="10" t="s">
        <v>92</v>
      </c>
      <c r="G13" s="228"/>
      <c r="H13" s="10" t="s">
        <v>907</v>
      </c>
      <c r="I13" s="228"/>
      <c r="J13" s="49"/>
      <c r="K13" s="228"/>
      <c r="L13" s="49"/>
      <c r="M13" s="228"/>
      <c r="N13" s="39"/>
      <c r="O13" s="228"/>
      <c r="P13" s="39"/>
      <c r="Q13" s="228"/>
      <c r="R13" s="39"/>
      <c r="S13" s="228"/>
      <c r="T13" s="39"/>
      <c r="U13" s="228"/>
    </row>
    <row r="14" spans="1:21" s="9" customFormat="1" ht="78.75" x14ac:dyDescent="0.3">
      <c r="A14" s="69"/>
      <c r="B14" s="63" t="s">
        <v>908</v>
      </c>
      <c r="D14" s="343">
        <v>1206930000000</v>
      </c>
      <c r="F14" s="10" t="s">
        <v>92</v>
      </c>
      <c r="G14" s="228"/>
      <c r="H14" s="10" t="s">
        <v>907</v>
      </c>
      <c r="I14" s="228"/>
      <c r="J14" s="317" t="s">
        <v>909</v>
      </c>
      <c r="K14" s="228"/>
      <c r="L14" s="49"/>
      <c r="M14" s="228"/>
      <c r="N14" s="39"/>
      <c r="O14" s="228"/>
      <c r="P14" s="39"/>
      <c r="Q14" s="228"/>
      <c r="R14" s="39"/>
      <c r="S14" s="228"/>
      <c r="T14" s="39"/>
      <c r="U14" s="228"/>
    </row>
    <row r="15" spans="1:21" s="9" customFormat="1" ht="47.25" x14ac:dyDescent="0.3">
      <c r="A15" s="69"/>
      <c r="B15" s="63" t="s">
        <v>910</v>
      </c>
      <c r="D15" s="10">
        <v>54117</v>
      </c>
      <c r="F15" s="10" t="s">
        <v>911</v>
      </c>
      <c r="G15" s="228"/>
      <c r="H15" s="10" t="s">
        <v>912</v>
      </c>
      <c r="I15" s="228"/>
      <c r="J15" s="49"/>
      <c r="K15" s="228"/>
      <c r="L15" s="49"/>
      <c r="M15" s="228"/>
      <c r="N15" s="39"/>
      <c r="O15" s="228"/>
      <c r="P15" s="39"/>
      <c r="Q15" s="228"/>
      <c r="R15" s="39"/>
      <c r="S15" s="228"/>
      <c r="T15" s="39"/>
      <c r="U15" s="228"/>
    </row>
    <row r="16" spans="1:21" s="9" customFormat="1" ht="47.25" x14ac:dyDescent="0.3">
      <c r="A16" s="69"/>
      <c r="B16" s="63" t="s">
        <v>913</v>
      </c>
      <c r="D16" s="10">
        <v>8570</v>
      </c>
      <c r="F16" s="10" t="s">
        <v>911</v>
      </c>
      <c r="G16" s="228"/>
      <c r="H16" s="10" t="s">
        <v>912</v>
      </c>
      <c r="I16" s="228"/>
      <c r="J16" s="49"/>
      <c r="K16" s="228"/>
      <c r="L16" s="49"/>
      <c r="M16" s="228"/>
      <c r="N16" s="39"/>
      <c r="O16" s="228"/>
      <c r="P16" s="39"/>
      <c r="Q16" s="228"/>
      <c r="R16" s="39"/>
      <c r="S16" s="228"/>
      <c r="T16" s="39"/>
      <c r="U16" s="228"/>
    </row>
    <row r="17" spans="1:21" s="9" customFormat="1" ht="47.25" x14ac:dyDescent="0.3">
      <c r="A17" s="69"/>
      <c r="B17" s="63" t="s">
        <v>914</v>
      </c>
      <c r="D17" s="344">
        <v>62687</v>
      </c>
      <c r="F17" s="10" t="s">
        <v>911</v>
      </c>
      <c r="G17" s="228"/>
      <c r="H17" s="10" t="s">
        <v>912</v>
      </c>
      <c r="I17" s="228"/>
      <c r="J17" s="49"/>
      <c r="K17" s="228"/>
      <c r="L17" s="49"/>
      <c r="M17" s="228"/>
      <c r="N17" s="39"/>
      <c r="O17" s="228"/>
      <c r="P17" s="39"/>
      <c r="Q17" s="228"/>
      <c r="R17" s="39"/>
      <c r="S17" s="228"/>
      <c r="T17" s="39"/>
      <c r="U17" s="228"/>
    </row>
    <row r="18" spans="1:21" s="9" customFormat="1" ht="63" x14ac:dyDescent="0.3">
      <c r="A18" s="69"/>
      <c r="B18" s="63" t="s">
        <v>915</v>
      </c>
      <c r="D18" s="344">
        <v>33322952</v>
      </c>
      <c r="F18" s="10" t="s">
        <v>911</v>
      </c>
      <c r="G18" s="228"/>
      <c r="H18" s="10"/>
      <c r="I18" s="228"/>
      <c r="J18" s="317" t="s">
        <v>916</v>
      </c>
      <c r="K18" s="228"/>
      <c r="L18" s="49"/>
      <c r="M18" s="228"/>
      <c r="N18" s="39"/>
      <c r="O18" s="228"/>
      <c r="P18" s="39"/>
      <c r="Q18" s="228"/>
      <c r="R18" s="39"/>
      <c r="S18" s="228"/>
      <c r="T18" s="39"/>
      <c r="U18" s="228"/>
    </row>
    <row r="19" spans="1:21" s="9" customFormat="1" ht="47.25" x14ac:dyDescent="0.3">
      <c r="A19" s="69"/>
      <c r="B19" s="63" t="s">
        <v>917</v>
      </c>
      <c r="D19" s="10" t="s">
        <v>588</v>
      </c>
      <c r="F19" s="10" t="s">
        <v>599</v>
      </c>
      <c r="G19" s="228"/>
      <c r="H19" s="10" t="s">
        <v>599</v>
      </c>
      <c r="I19" s="228"/>
      <c r="J19" s="317" t="s">
        <v>918</v>
      </c>
      <c r="K19" s="228"/>
      <c r="L19" s="49"/>
      <c r="M19" s="228"/>
      <c r="N19" s="39"/>
      <c r="O19" s="228"/>
      <c r="P19" s="39"/>
      <c r="Q19" s="228"/>
      <c r="R19" s="39"/>
      <c r="S19" s="228"/>
      <c r="T19" s="39"/>
      <c r="U19" s="228"/>
    </row>
    <row r="20" spans="1:21" s="9" customFormat="1" ht="47.25" x14ac:dyDescent="0.3">
      <c r="A20" s="69"/>
      <c r="B20" s="63" t="s">
        <v>919</v>
      </c>
      <c r="D20" s="10" t="s">
        <v>588</v>
      </c>
      <c r="F20" s="10" t="s">
        <v>599</v>
      </c>
      <c r="G20" s="228"/>
      <c r="H20" s="10" t="s">
        <v>599</v>
      </c>
      <c r="I20" s="228"/>
      <c r="J20" s="317" t="s">
        <v>918</v>
      </c>
      <c r="K20" s="228"/>
      <c r="L20" s="49"/>
      <c r="M20" s="228"/>
      <c r="N20" s="39"/>
      <c r="O20" s="228"/>
      <c r="P20" s="39"/>
      <c r="Q20" s="228"/>
      <c r="R20" s="39"/>
      <c r="S20" s="228"/>
      <c r="T20" s="39"/>
      <c r="U20" s="228"/>
    </row>
    <row r="21" spans="1:21" s="9" customFormat="1" ht="63" x14ac:dyDescent="0.25">
      <c r="A21" s="69"/>
      <c r="B21" s="66" t="s">
        <v>920</v>
      </c>
      <c r="D21" s="10" t="s">
        <v>173</v>
      </c>
      <c r="F21" s="10" t="str">
        <f>IF(D21=[2]Lists!$K$4,"&lt; Input URL to data source &gt;",IF(D21=[2]Lists!$K$5,"&lt; Reference section in EITI Report or URL &gt;",IF(D21=[2]Lists!$K$6,"&lt; Reference evidence of non-applicability &gt;","")))</f>
        <v/>
      </c>
      <c r="G21" s="38"/>
      <c r="H21" s="10" t="s">
        <v>921</v>
      </c>
      <c r="I21" s="38"/>
      <c r="J21" s="49"/>
      <c r="K21" s="38"/>
      <c r="L21" s="49"/>
      <c r="M21" s="38"/>
      <c r="N21" s="39"/>
      <c r="O21" s="38"/>
      <c r="P21" s="39"/>
      <c r="Q21" s="38"/>
      <c r="R21" s="39"/>
      <c r="S21" s="38"/>
      <c r="T21" s="39"/>
      <c r="U21" s="38"/>
    </row>
    <row r="22" spans="1:21" s="227" customFormat="1" x14ac:dyDescent="0.3">
      <c r="A22" s="229"/>
      <c r="L22" s="228"/>
    </row>
    <row r="23" spans="1:21" x14ac:dyDescent="0.3">
      <c r="L23" s="227"/>
    </row>
  </sheetData>
  <dataValidations count="3">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mployment" prompt="Employment refers to the absolute number representing total formal employment._x000a__x000a_Please input only numbers in this cell. If other information is required, include this in comment section" sqref="D18" xr:uid="{00000000-0002-0000-1C00-000000000000}">
      <formula1>2</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absolute number representing extractives' share of formal employment._x000a__x000a_Please input only numbers in this cell. If other information is required, include this in comment section." sqref="D17" xr:uid="{00000000-0002-0000-1C00-000001000000}">
      <formula1>2</formula1>
    </dataValidation>
    <dataValidation type="textLength" allowBlank="1" showInputMessage="1" showErrorMessage="1" sqref="H8 J14 H10:H12 J18 H15:H18" xr:uid="{00000000-0002-0000-1C00-000002000000}">
      <formula1>0</formula1>
      <formula2>350</formula2>
    </dataValidation>
  </dataValidations>
  <hyperlinks>
    <hyperlink ref="B8" r:id="rId1" xr:uid="{00000000-0004-0000-1C00-000000000000}"/>
    <hyperlink ref="J14" r:id="rId2" xr:uid="{00000000-0004-0000-1C00-000001000000}"/>
    <hyperlink ref="F7" r:id="rId3" xr:uid="{00000000-0004-0000-1C00-000002000000}"/>
  </hyperlinks>
  <pageMargins left="0.7" right="0.7" top="0.75" bottom="0.75" header="0.3" footer="0.3"/>
  <pageSetup paperSize="8" orientation="landscape" horizontalDpi="1200" verticalDpi="1200"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fitToPage="1"/>
  </sheetPr>
  <dimension ref="A1:U23"/>
  <sheetViews>
    <sheetView topLeftCell="G3" zoomScale="55" zoomScaleNormal="55" zoomScalePageLayoutView="125" workbookViewId="0">
      <selection activeCell="R14" sqref="R14"/>
    </sheetView>
  </sheetViews>
  <sheetFormatPr defaultColWidth="10.5" defaultRowHeight="16.5" x14ac:dyDescent="0.3"/>
  <cols>
    <col min="1" max="1" width="14" style="230" customWidth="1"/>
    <col min="2" max="2" width="48" style="225" customWidth="1"/>
    <col min="3" max="3" width="3" style="225" customWidth="1"/>
    <col min="4" max="4" width="28.375" style="225" customWidth="1"/>
    <col min="5" max="5" width="3" style="225" customWidth="1"/>
    <col min="6" max="6" width="35.875" style="225" customWidth="1"/>
    <col min="7" max="7" width="3" style="225" customWidth="1"/>
    <col min="8" max="8" width="35.875" style="225" customWidth="1"/>
    <col min="9" max="9" width="3" style="225" customWidth="1"/>
    <col min="10" max="10" width="47.125"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37" t="s">
        <v>110</v>
      </c>
    </row>
    <row r="3" spans="1:21" s="40" customFormat="1" ht="339" customHeight="1" x14ac:dyDescent="0.25">
      <c r="A3" s="259" t="s">
        <v>111</v>
      </c>
      <c r="B3" s="57" t="s">
        <v>112</v>
      </c>
      <c r="D3" s="361" t="s">
        <v>113</v>
      </c>
      <c r="F3" s="58"/>
      <c r="H3" s="58"/>
      <c r="J3" s="317" t="s">
        <v>114</v>
      </c>
      <c r="L3" s="317" t="s">
        <v>115</v>
      </c>
      <c r="N3" s="39"/>
      <c r="P3" s="39"/>
      <c r="R3" s="39"/>
      <c r="T3" s="39"/>
    </row>
    <row r="4" spans="1:21" s="40" customFormat="1" ht="15.75" x14ac:dyDescent="0.25">
      <c r="A4" s="259"/>
      <c r="B4" s="57"/>
      <c r="D4" s="81"/>
      <c r="F4" s="81"/>
      <c r="H4" s="81"/>
      <c r="J4" s="9"/>
      <c r="N4" s="9"/>
      <c r="P4" s="9"/>
      <c r="R4" s="9"/>
      <c r="T4" s="9"/>
    </row>
    <row r="5" spans="1:21" s="53" customFormat="1" ht="78" x14ac:dyDescent="0.25">
      <c r="A5" s="67"/>
      <c r="B5" s="52" t="s">
        <v>116</v>
      </c>
      <c r="D5" s="83" t="s">
        <v>117</v>
      </c>
      <c r="E5" s="45"/>
      <c r="F5" s="83" t="s">
        <v>118</v>
      </c>
      <c r="G5" s="45"/>
      <c r="H5" s="83" t="s">
        <v>119</v>
      </c>
      <c r="J5" s="46" t="s">
        <v>120</v>
      </c>
      <c r="K5" s="45"/>
      <c r="L5" s="46" t="s">
        <v>121</v>
      </c>
      <c r="M5" s="45"/>
      <c r="N5" s="46" t="s">
        <v>122</v>
      </c>
      <c r="O5" s="45"/>
      <c r="P5" s="46" t="s">
        <v>123</v>
      </c>
      <c r="Q5" s="45"/>
      <c r="R5" s="46" t="s">
        <v>124</v>
      </c>
      <c r="S5" s="45"/>
      <c r="T5" s="46" t="s">
        <v>125</v>
      </c>
      <c r="U5" s="45"/>
    </row>
    <row r="6" spans="1:21" s="38" customFormat="1" ht="19.5" x14ac:dyDescent="0.25">
      <c r="A6" s="68"/>
      <c r="B6" s="47"/>
      <c r="D6" s="47"/>
      <c r="F6" s="47"/>
      <c r="H6" s="47"/>
      <c r="J6" s="48"/>
      <c r="N6" s="48"/>
      <c r="P6" s="48"/>
      <c r="R6" s="48"/>
      <c r="T6" s="48"/>
    </row>
    <row r="7" spans="1:21" s="9" customFormat="1" ht="15.75" x14ac:dyDescent="0.25">
      <c r="A7" s="404" t="s">
        <v>126</v>
      </c>
      <c r="B7" s="63" t="s">
        <v>127</v>
      </c>
      <c r="D7" s="27"/>
      <c r="F7" s="27"/>
      <c r="H7" s="27"/>
      <c r="K7" s="18"/>
      <c r="L7" s="18"/>
      <c r="M7" s="18"/>
      <c r="N7" s="18"/>
      <c r="O7" s="18"/>
      <c r="P7" s="18"/>
      <c r="Q7" s="18"/>
      <c r="R7" s="18"/>
      <c r="S7" s="18"/>
      <c r="T7" s="18"/>
      <c r="U7" s="18"/>
    </row>
    <row r="8" spans="1:21" s="9" customFormat="1" ht="409.5" x14ac:dyDescent="0.25">
      <c r="A8" s="405"/>
      <c r="B8" s="64" t="s">
        <v>128</v>
      </c>
      <c r="D8" s="10" t="s">
        <v>129</v>
      </c>
      <c r="F8" s="87" t="s">
        <v>71</v>
      </c>
      <c r="G8" s="88"/>
      <c r="H8" s="311" t="s">
        <v>130</v>
      </c>
      <c r="J8" s="317" t="s">
        <v>131</v>
      </c>
      <c r="K8" s="38"/>
      <c r="L8" s="317" t="s">
        <v>132</v>
      </c>
      <c r="M8" s="38"/>
      <c r="N8" s="370" t="s">
        <v>938</v>
      </c>
      <c r="O8" s="38"/>
      <c r="P8" s="370" t="s">
        <v>939</v>
      </c>
      <c r="Q8" s="38"/>
      <c r="R8" s="370" t="s">
        <v>1016</v>
      </c>
      <c r="S8" s="38"/>
      <c r="T8" s="39"/>
      <c r="U8" s="38"/>
    </row>
    <row r="9" spans="1:21" s="9" customFormat="1" ht="141.75" x14ac:dyDescent="0.25">
      <c r="A9" s="405"/>
      <c r="B9" s="64" t="s">
        <v>133</v>
      </c>
      <c r="D9" s="10" t="s">
        <v>129</v>
      </c>
      <c r="F9" s="87" t="s">
        <v>71</v>
      </c>
      <c r="H9" s="311" t="s">
        <v>134</v>
      </c>
      <c r="J9" s="317" t="s">
        <v>135</v>
      </c>
      <c r="K9" s="40"/>
      <c r="L9" s="317" t="s">
        <v>136</v>
      </c>
      <c r="M9" s="40"/>
      <c r="N9" s="370" t="s">
        <v>940</v>
      </c>
      <c r="O9" s="40"/>
      <c r="P9" s="39"/>
      <c r="Q9" s="40"/>
      <c r="R9" s="39"/>
      <c r="S9" s="40"/>
      <c r="T9" s="39"/>
      <c r="U9" s="40"/>
    </row>
    <row r="10" spans="1:21" s="9" customFormat="1" ht="43.5" customHeight="1" x14ac:dyDescent="0.25">
      <c r="A10" s="405"/>
      <c r="B10" s="64" t="s">
        <v>137</v>
      </c>
      <c r="D10" s="10" t="s">
        <v>129</v>
      </c>
      <c r="F10" s="87" t="s">
        <v>71</v>
      </c>
      <c r="H10" s="311" t="s">
        <v>138</v>
      </c>
      <c r="J10" s="49"/>
      <c r="K10" s="38"/>
      <c r="L10" s="49"/>
      <c r="M10" s="38"/>
      <c r="N10" s="370" t="s">
        <v>941</v>
      </c>
      <c r="O10" s="38"/>
      <c r="P10" s="39"/>
      <c r="Q10" s="38"/>
      <c r="R10" s="39"/>
      <c r="S10" s="38"/>
      <c r="T10" s="39"/>
      <c r="U10" s="38"/>
    </row>
    <row r="11" spans="1:21" s="9" customFormat="1" ht="267.75" x14ac:dyDescent="0.25">
      <c r="A11" s="405"/>
      <c r="B11" s="64" t="s">
        <v>139</v>
      </c>
      <c r="D11" s="10" t="s">
        <v>129</v>
      </c>
      <c r="F11" s="87" t="s">
        <v>71</v>
      </c>
      <c r="H11" s="311" t="s">
        <v>140</v>
      </c>
      <c r="J11" s="49"/>
      <c r="K11" s="18"/>
      <c r="L11" s="49"/>
      <c r="M11" s="18"/>
      <c r="N11" s="370" t="s">
        <v>942</v>
      </c>
      <c r="O11" s="18"/>
      <c r="P11" s="39"/>
      <c r="Q11" s="18"/>
      <c r="R11" s="39"/>
      <c r="S11" s="18"/>
      <c r="T11" s="39"/>
      <c r="U11" s="18"/>
    </row>
    <row r="12" spans="1:21" s="228" customFormat="1" ht="59.25" customHeight="1" x14ac:dyDescent="0.3">
      <c r="A12" s="405"/>
      <c r="B12" s="64" t="s">
        <v>141</v>
      </c>
      <c r="D12" s="10" t="s">
        <v>129</v>
      </c>
      <c r="E12" s="9"/>
      <c r="F12" s="87" t="s">
        <v>71</v>
      </c>
      <c r="H12" s="311" t="s">
        <v>142</v>
      </c>
      <c r="I12" s="9"/>
      <c r="J12" s="49"/>
      <c r="K12" s="18"/>
      <c r="L12" s="49"/>
      <c r="M12" s="18"/>
      <c r="N12" s="370" t="s">
        <v>943</v>
      </c>
      <c r="O12" s="18"/>
      <c r="P12" s="39"/>
      <c r="Q12" s="18"/>
      <c r="R12" s="39"/>
      <c r="S12" s="18"/>
      <c r="T12" s="39"/>
      <c r="U12" s="18"/>
    </row>
    <row r="13" spans="1:21" s="228" customFormat="1" ht="409.5" x14ac:dyDescent="0.3">
      <c r="A13" s="405"/>
      <c r="B13" s="64" t="s">
        <v>143</v>
      </c>
      <c r="D13" s="10" t="s">
        <v>144</v>
      </c>
      <c r="E13" s="9"/>
      <c r="F13" s="315" t="s">
        <v>145</v>
      </c>
      <c r="H13" s="346"/>
      <c r="I13" s="9"/>
      <c r="J13" s="317" t="s">
        <v>146</v>
      </c>
      <c r="K13" s="18"/>
      <c r="L13" s="49"/>
      <c r="M13" s="18"/>
      <c r="N13" s="370" t="s">
        <v>945</v>
      </c>
      <c r="O13" s="18"/>
      <c r="P13" s="370" t="s">
        <v>946</v>
      </c>
      <c r="Q13" s="18"/>
      <c r="R13" s="370" t="s">
        <v>1017</v>
      </c>
      <c r="S13" s="18"/>
      <c r="T13" s="39"/>
      <c r="U13" s="18"/>
    </row>
    <row r="14" spans="1:21" s="228" customFormat="1" ht="15.95" customHeight="1" x14ac:dyDescent="0.3">
      <c r="A14" s="233"/>
      <c r="B14" s="64"/>
      <c r="N14" s="9"/>
      <c r="P14" s="9"/>
      <c r="R14" s="9"/>
      <c r="T14" s="9"/>
    </row>
    <row r="15" spans="1:21" s="228" customFormat="1" x14ac:dyDescent="0.3">
      <c r="A15" s="404" t="s">
        <v>147</v>
      </c>
      <c r="B15" s="63" t="s">
        <v>127</v>
      </c>
      <c r="C15" s="9"/>
      <c r="D15" s="27"/>
      <c r="E15" s="9"/>
      <c r="F15" s="27"/>
      <c r="G15" s="9"/>
      <c r="H15" s="27"/>
      <c r="I15" s="9"/>
      <c r="J15" s="9"/>
      <c r="N15" s="9"/>
      <c r="P15" s="9"/>
      <c r="R15" s="9"/>
      <c r="T15" s="9"/>
    </row>
    <row r="16" spans="1:21" s="228" customFormat="1" ht="409.5" x14ac:dyDescent="0.3">
      <c r="A16" s="405"/>
      <c r="B16" s="64" t="s">
        <v>128</v>
      </c>
      <c r="C16" s="9"/>
      <c r="D16" s="10" t="s">
        <v>129</v>
      </c>
      <c r="E16" s="9"/>
      <c r="F16" s="87" t="s">
        <v>71</v>
      </c>
      <c r="G16" s="9"/>
      <c r="H16" s="311" t="s">
        <v>130</v>
      </c>
      <c r="I16" s="9"/>
      <c r="J16" s="317" t="s">
        <v>131</v>
      </c>
      <c r="L16" s="49"/>
      <c r="N16" s="370" t="s">
        <v>944</v>
      </c>
      <c r="P16" s="39"/>
      <c r="R16" s="39"/>
      <c r="T16" s="39"/>
    </row>
    <row r="17" spans="1:20" s="228" customFormat="1" ht="78.75" x14ac:dyDescent="0.3">
      <c r="A17" s="405"/>
      <c r="B17" s="64" t="s">
        <v>133</v>
      </c>
      <c r="C17" s="9"/>
      <c r="D17" s="10" t="s">
        <v>129</v>
      </c>
      <c r="E17" s="9"/>
      <c r="F17" s="87" t="s">
        <v>71</v>
      </c>
      <c r="G17" s="9"/>
      <c r="H17" s="311" t="s">
        <v>134</v>
      </c>
      <c r="I17" s="9"/>
      <c r="J17" s="317" t="s">
        <v>135</v>
      </c>
      <c r="L17" s="49"/>
      <c r="N17" s="370" t="s">
        <v>944</v>
      </c>
      <c r="P17" s="39"/>
      <c r="R17" s="39"/>
      <c r="T17" s="39"/>
    </row>
    <row r="18" spans="1:20" s="228" customFormat="1" ht="47.25" x14ac:dyDescent="0.3">
      <c r="A18" s="405"/>
      <c r="B18" s="64" t="s">
        <v>137</v>
      </c>
      <c r="C18" s="9"/>
      <c r="D18" s="10" t="s">
        <v>129</v>
      </c>
      <c r="E18" s="9"/>
      <c r="F18" s="87" t="s">
        <v>71</v>
      </c>
      <c r="G18" s="9"/>
      <c r="H18" s="311" t="s">
        <v>138</v>
      </c>
      <c r="I18" s="9"/>
      <c r="J18" s="49"/>
      <c r="L18" s="49"/>
      <c r="N18" s="370" t="s">
        <v>944</v>
      </c>
      <c r="P18" s="39"/>
      <c r="R18" s="39"/>
      <c r="T18" s="39"/>
    </row>
    <row r="19" spans="1:20" s="228" customFormat="1" ht="47.25" x14ac:dyDescent="0.3">
      <c r="A19" s="405"/>
      <c r="B19" s="64" t="s">
        <v>139</v>
      </c>
      <c r="C19" s="9"/>
      <c r="D19" s="10" t="s">
        <v>129</v>
      </c>
      <c r="E19" s="9"/>
      <c r="F19" s="87" t="s">
        <v>71</v>
      </c>
      <c r="G19" s="9"/>
      <c r="H19" s="311" t="s">
        <v>140</v>
      </c>
      <c r="I19" s="9"/>
      <c r="J19" s="49"/>
      <c r="L19" s="49"/>
      <c r="N19" s="370" t="s">
        <v>944</v>
      </c>
      <c r="P19" s="39"/>
      <c r="R19" s="39"/>
      <c r="T19" s="39"/>
    </row>
    <row r="20" spans="1:20" s="228" customFormat="1" ht="47.25" x14ac:dyDescent="0.3">
      <c r="A20" s="405"/>
      <c r="B20" s="64" t="s">
        <v>141</v>
      </c>
      <c r="D20" s="10" t="s">
        <v>129</v>
      </c>
      <c r="E20" s="9"/>
      <c r="F20" s="87" t="s">
        <v>71</v>
      </c>
      <c r="H20" s="311" t="s">
        <v>142</v>
      </c>
      <c r="I20" s="9"/>
      <c r="J20" s="49"/>
      <c r="L20" s="49"/>
      <c r="N20" s="370" t="s">
        <v>944</v>
      </c>
      <c r="P20" s="39"/>
      <c r="R20" s="39"/>
      <c r="T20" s="39"/>
    </row>
    <row r="21" spans="1:20" s="228" customFormat="1" ht="126" x14ac:dyDescent="0.3">
      <c r="A21" s="405"/>
      <c r="B21" s="64" t="s">
        <v>143</v>
      </c>
      <c r="D21" s="10" t="s">
        <v>144</v>
      </c>
      <c r="E21" s="9"/>
      <c r="F21" s="315" t="s">
        <v>145</v>
      </c>
      <c r="H21" s="346"/>
      <c r="I21" s="9"/>
      <c r="J21" s="317" t="s">
        <v>148</v>
      </c>
      <c r="L21" s="49"/>
      <c r="N21" s="370" t="s">
        <v>944</v>
      </c>
      <c r="P21" s="39"/>
      <c r="R21" s="39"/>
      <c r="T21" s="39"/>
    </row>
    <row r="22" spans="1:20" s="228" customFormat="1" x14ac:dyDescent="0.3">
      <c r="A22" s="233"/>
    </row>
    <row r="23" spans="1:20" s="227" customFormat="1" ht="214.5" x14ac:dyDescent="0.3">
      <c r="A23" s="229"/>
      <c r="L23" s="349" t="s">
        <v>149</v>
      </c>
    </row>
  </sheetData>
  <mergeCells count="2">
    <mergeCell ref="A7:A13"/>
    <mergeCell ref="A15:A21"/>
  </mergeCells>
  <hyperlinks>
    <hyperlink ref="F13" r:id="rId1" xr:uid="{00000000-0004-0000-0200-000000000000}"/>
    <hyperlink ref="F21" r:id="rId2" xr:uid="{00000000-0004-0000-0200-000001000000}"/>
  </hyperlinks>
  <pageMargins left="0.70866141732283505" right="0.70866141732283505" top="0.74803149606299202" bottom="0.74803149606299202" header="0.31496062992126" footer="0.31496062992126"/>
  <pageSetup paperSize="8" scale="28" orientation="landscape" horizontalDpi="1200" verticalDpi="1200" r:id="rId3"/>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00B050"/>
  </sheetPr>
  <dimension ref="A1:U13"/>
  <sheetViews>
    <sheetView zoomScale="25" zoomScaleNormal="25" zoomScalePageLayoutView="125" workbookViewId="0">
      <selection activeCell="R11" sqref="R11"/>
    </sheetView>
  </sheetViews>
  <sheetFormatPr defaultColWidth="10.5" defaultRowHeight="16.5" x14ac:dyDescent="0.3"/>
  <cols>
    <col min="1" max="1" width="14.375" style="225" customWidth="1"/>
    <col min="2" max="2" width="42.375" style="225" customWidth="1"/>
    <col min="3" max="3" width="3" style="225" customWidth="1"/>
    <col min="4" max="4" width="24" style="225" customWidth="1"/>
    <col min="5" max="5" width="3" style="225" customWidth="1"/>
    <col min="6" max="6" width="22.375" style="225" customWidth="1"/>
    <col min="7" max="7" width="3" style="225" customWidth="1"/>
    <col min="8" max="8" width="22.375" style="225" customWidth="1"/>
    <col min="9" max="9" width="3" style="225" customWidth="1"/>
    <col min="10" max="10" width="39.5"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24" t="s">
        <v>922</v>
      </c>
    </row>
    <row r="3" spans="1:21" s="40" customFormat="1" ht="288" customHeight="1" x14ac:dyDescent="0.25">
      <c r="A3" s="259" t="s">
        <v>923</v>
      </c>
      <c r="B3" s="57" t="s">
        <v>924</v>
      </c>
      <c r="D3" s="361" t="s">
        <v>153</v>
      </c>
      <c r="F3" s="58"/>
      <c r="H3" s="58"/>
      <c r="J3" s="317" t="s">
        <v>925</v>
      </c>
      <c r="L3" s="317" t="s">
        <v>115</v>
      </c>
      <c r="N3" s="39"/>
      <c r="P3" s="39"/>
      <c r="R3" s="39"/>
      <c r="T3" s="39"/>
    </row>
    <row r="4" spans="1:21" s="38" customFormat="1" ht="19.5" x14ac:dyDescent="0.25">
      <c r="A4" s="56"/>
      <c r="B4" s="47"/>
      <c r="D4" s="47"/>
      <c r="F4" s="47"/>
      <c r="H4" s="47"/>
      <c r="J4" s="48"/>
      <c r="L4" s="40"/>
      <c r="N4" s="48"/>
    </row>
    <row r="5" spans="1:21" s="53" customFormat="1" ht="97.5" x14ac:dyDescent="0.25">
      <c r="A5" s="51"/>
      <c r="B5" s="52" t="s">
        <v>116</v>
      </c>
      <c r="D5" s="83" t="s">
        <v>117</v>
      </c>
      <c r="E5" s="45"/>
      <c r="F5" s="83" t="s">
        <v>118</v>
      </c>
      <c r="G5" s="45"/>
      <c r="H5" s="83" t="s">
        <v>119</v>
      </c>
      <c r="J5" s="46" t="s">
        <v>120</v>
      </c>
      <c r="K5" s="45"/>
      <c r="L5" s="46" t="s">
        <v>121</v>
      </c>
      <c r="M5" s="45"/>
      <c r="N5" s="46" t="s">
        <v>122</v>
      </c>
      <c r="O5" s="45"/>
      <c r="P5" s="46" t="s">
        <v>123</v>
      </c>
      <c r="Q5" s="45"/>
      <c r="R5" s="46" t="s">
        <v>124</v>
      </c>
      <c r="S5" s="45"/>
      <c r="T5" s="46" t="s">
        <v>125</v>
      </c>
      <c r="U5" s="45"/>
    </row>
    <row r="6" spans="1:21" s="38" customFormat="1" ht="19.5" x14ac:dyDescent="0.25">
      <c r="A6" s="56"/>
      <c r="B6" s="47"/>
      <c r="D6" s="47"/>
      <c r="F6" s="47"/>
      <c r="H6" s="47"/>
      <c r="J6" s="48"/>
      <c r="N6" s="48"/>
      <c r="P6" s="48"/>
      <c r="R6" s="48"/>
      <c r="T6" s="48"/>
    </row>
    <row r="7" spans="1:21" s="40" customFormat="1" ht="141.75" x14ac:dyDescent="0.25">
      <c r="A7" s="259" t="s">
        <v>156</v>
      </c>
      <c r="B7" s="57" t="s">
        <v>926</v>
      </c>
      <c r="D7" s="10" t="s">
        <v>69</v>
      </c>
      <c r="F7" s="58"/>
      <c r="H7" s="58"/>
      <c r="J7" s="317" t="s">
        <v>927</v>
      </c>
      <c r="L7" s="317" t="s">
        <v>928</v>
      </c>
      <c r="N7" s="39"/>
      <c r="O7" s="38"/>
      <c r="P7" s="39"/>
      <c r="Q7" s="38"/>
      <c r="R7" s="39"/>
      <c r="S7" s="38"/>
      <c r="T7" s="39"/>
    </row>
    <row r="8" spans="1:21" s="38" customFormat="1" ht="19.5" x14ac:dyDescent="0.25">
      <c r="A8" s="56"/>
      <c r="B8" s="47"/>
      <c r="D8" s="47"/>
      <c r="F8" s="47"/>
      <c r="H8" s="47"/>
      <c r="J8" s="48"/>
      <c r="N8" s="48"/>
      <c r="P8" s="48"/>
      <c r="R8" s="48"/>
      <c r="T8" s="48"/>
    </row>
    <row r="9" spans="1:21" s="9" customFormat="1" ht="19.5" x14ac:dyDescent="0.25">
      <c r="A9" s="14"/>
      <c r="B9" s="63" t="s">
        <v>127</v>
      </c>
      <c r="D9" s="27"/>
      <c r="F9" s="27"/>
      <c r="G9" s="38"/>
      <c r="H9" s="27"/>
      <c r="I9" s="38"/>
      <c r="K9" s="38"/>
      <c r="L9" s="40"/>
      <c r="M9" s="38"/>
      <c r="O9" s="38"/>
      <c r="Q9" s="38"/>
      <c r="S9" s="38"/>
      <c r="U9" s="38"/>
    </row>
    <row r="10" spans="1:21" s="9" customFormat="1" ht="267.75" x14ac:dyDescent="0.25">
      <c r="A10" s="14"/>
      <c r="B10" s="25" t="s">
        <v>929</v>
      </c>
      <c r="D10" s="10" t="s">
        <v>930</v>
      </c>
      <c r="F10" s="10" t="str">
        <f>IF(D10=[2]Lists!$K$4,"&lt; Input URL to data source &gt;",IF(D10=[2]Lists!$K$5,"&lt; Reference section in EITI Report or URL &gt;",IF(D10=[2]Lists!$K$6,"&lt; Reference evidence of non-applicability &gt;","")))</f>
        <v/>
      </c>
      <c r="G10" s="40"/>
      <c r="H10" s="342" t="s">
        <v>931</v>
      </c>
      <c r="I10" s="40"/>
      <c r="J10" s="49"/>
      <c r="K10" s="40"/>
      <c r="L10" s="49"/>
      <c r="M10" s="40"/>
      <c r="N10" s="370" t="s">
        <v>980</v>
      </c>
      <c r="O10" s="40"/>
      <c r="P10" s="39"/>
      <c r="Q10" s="40"/>
      <c r="R10" s="39"/>
      <c r="S10" s="40"/>
      <c r="T10" s="39"/>
      <c r="U10" s="40"/>
    </row>
    <row r="11" spans="1:21" s="9" customFormat="1" ht="267.75" x14ac:dyDescent="0.25">
      <c r="A11" s="14"/>
      <c r="B11" s="25" t="s">
        <v>932</v>
      </c>
      <c r="D11" s="10" t="s">
        <v>933</v>
      </c>
      <c r="F11" s="316" t="s">
        <v>934</v>
      </c>
      <c r="G11" s="38"/>
      <c r="H11" s="342" t="s">
        <v>931</v>
      </c>
      <c r="I11" s="38"/>
      <c r="J11" s="317" t="s">
        <v>935</v>
      </c>
      <c r="K11" s="38"/>
      <c r="L11" s="49"/>
      <c r="M11" s="38"/>
      <c r="N11" s="370" t="s">
        <v>979</v>
      </c>
      <c r="O11" s="38"/>
      <c r="P11" s="384" t="s">
        <v>1000</v>
      </c>
      <c r="Q11" s="38"/>
      <c r="R11" s="370" t="s">
        <v>1024</v>
      </c>
      <c r="S11" s="38"/>
      <c r="T11" s="39"/>
      <c r="U11" s="38"/>
    </row>
    <row r="12" spans="1:21" s="9" customFormat="1" ht="267.75" x14ac:dyDescent="0.25">
      <c r="A12" s="14"/>
      <c r="B12" s="25" t="s">
        <v>936</v>
      </c>
      <c r="D12" s="10" t="s">
        <v>129</v>
      </c>
      <c r="F12" s="10" t="str">
        <f>IF(D12=[2]Lists!$K$4,"&lt; Input URL to data source &gt;",IF(D12=[2]Lists!$K$5,"&lt; Reference section in EITI Report or URL &gt;",IF(D12=[2]Lists!$K$6,"&lt; Reference evidence of non-applicability &gt;","")))</f>
        <v/>
      </c>
      <c r="G12" s="40"/>
      <c r="H12" s="342" t="s">
        <v>931</v>
      </c>
      <c r="I12" s="40"/>
      <c r="J12" s="49"/>
      <c r="K12" s="40"/>
      <c r="L12" s="49"/>
      <c r="M12" s="40"/>
      <c r="N12" s="370" t="s">
        <v>981</v>
      </c>
      <c r="O12" s="40"/>
      <c r="P12" s="39"/>
      <c r="Q12" s="40"/>
      <c r="R12" s="39"/>
      <c r="S12" s="40"/>
      <c r="T12" s="39"/>
      <c r="U12" s="40"/>
    </row>
    <row r="13" spans="1:21" s="227" customFormat="1" x14ac:dyDescent="0.3">
      <c r="A13" s="226"/>
    </row>
  </sheetData>
  <hyperlinks>
    <hyperlink ref="F11" r:id="rId1" xr:uid="{00000000-0004-0000-1D00-000000000000}"/>
  </hyperlinks>
  <pageMargins left="0.7" right="0.7" top="0.75" bottom="0.75" header="0.3" footer="0.3"/>
  <pageSetup paperSize="8" orientation="landscape" horizontalDpi="1200" verticalDpi="1200"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U57"/>
  <sheetViews>
    <sheetView topLeftCell="C1" zoomScale="40" zoomScaleNormal="40" zoomScalePageLayoutView="125" workbookViewId="0">
      <selection activeCell="N4" sqref="N4"/>
    </sheetView>
  </sheetViews>
  <sheetFormatPr defaultColWidth="10.5" defaultRowHeight="16.5" x14ac:dyDescent="0.3"/>
  <cols>
    <col min="1" max="1" width="13" style="230" customWidth="1"/>
    <col min="2" max="2" width="69" style="235" customWidth="1"/>
    <col min="3" max="3" width="3.5" style="225" customWidth="1"/>
    <col min="4" max="4" width="29" style="225" customWidth="1"/>
    <col min="5" max="5" width="3.5" style="225" customWidth="1"/>
    <col min="6" max="6" width="20.5" style="225" customWidth="1"/>
    <col min="7" max="7" width="3.5" style="225" customWidth="1"/>
    <col min="8" max="8" width="20.5" style="225" customWidth="1"/>
    <col min="9" max="9" width="3.5" style="225" customWidth="1"/>
    <col min="10" max="10" width="68.375" style="225" customWidth="1"/>
    <col min="11" max="11" width="3" style="225" customWidth="1"/>
    <col min="12" max="12" width="36.125" style="225" customWidth="1"/>
    <col min="13" max="13" width="4.125"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37" t="s">
        <v>150</v>
      </c>
    </row>
    <row r="3" spans="1:21" s="40" customFormat="1" ht="94.5" x14ac:dyDescent="0.25">
      <c r="A3" s="259" t="s">
        <v>151</v>
      </c>
      <c r="B3" s="283" t="s">
        <v>152</v>
      </c>
      <c r="D3" s="361" t="s">
        <v>153</v>
      </c>
      <c r="F3" s="58"/>
      <c r="H3" s="58"/>
      <c r="J3" s="356" t="s">
        <v>154</v>
      </c>
      <c r="L3" s="317" t="s">
        <v>155</v>
      </c>
      <c r="N3" s="39" t="s">
        <v>153</v>
      </c>
      <c r="P3" s="39"/>
      <c r="R3" s="39"/>
      <c r="T3" s="39"/>
    </row>
    <row r="4" spans="1:21" s="38" customFormat="1" ht="19.5" x14ac:dyDescent="0.25">
      <c r="A4" s="68"/>
      <c r="B4" s="47"/>
      <c r="D4" s="47"/>
      <c r="F4" s="47"/>
      <c r="H4" s="47"/>
      <c r="J4" s="48"/>
      <c r="L4" s="40"/>
      <c r="M4" s="40"/>
      <c r="N4" s="48"/>
      <c r="P4" s="48"/>
      <c r="R4" s="48"/>
      <c r="T4" s="48"/>
    </row>
    <row r="5" spans="1:21" s="45" customFormat="1" ht="78" x14ac:dyDescent="0.25">
      <c r="A5" s="82"/>
      <c r="B5" s="83" t="s">
        <v>116</v>
      </c>
      <c r="D5" s="83" t="s">
        <v>117</v>
      </c>
      <c r="F5" s="83" t="s">
        <v>118</v>
      </c>
      <c r="H5" s="83" t="s">
        <v>119</v>
      </c>
      <c r="I5" s="53"/>
      <c r="J5" s="46" t="s">
        <v>120</v>
      </c>
      <c r="L5" s="46" t="s">
        <v>121</v>
      </c>
      <c r="N5" s="46" t="s">
        <v>122</v>
      </c>
      <c r="P5" s="46" t="s">
        <v>123</v>
      </c>
      <c r="R5" s="46" t="s">
        <v>124</v>
      </c>
      <c r="T5" s="46" t="s">
        <v>125</v>
      </c>
    </row>
    <row r="6" spans="1:21" s="38" customFormat="1" ht="19.5" x14ac:dyDescent="0.25">
      <c r="A6" s="68"/>
      <c r="B6" s="47"/>
      <c r="D6" s="47"/>
      <c r="F6" s="47"/>
      <c r="H6" s="47"/>
      <c r="J6" s="48"/>
      <c r="N6" s="48"/>
      <c r="P6" s="48"/>
      <c r="R6" s="48"/>
      <c r="T6" s="48"/>
    </row>
    <row r="7" spans="1:21" s="40" customFormat="1" ht="94.5" x14ac:dyDescent="0.25">
      <c r="A7" s="259" t="s">
        <v>156</v>
      </c>
      <c r="B7" s="57" t="s">
        <v>157</v>
      </c>
      <c r="D7" s="10" t="s">
        <v>69</v>
      </c>
      <c r="F7" s="58"/>
      <c r="H7" s="58"/>
      <c r="J7" s="317" t="s">
        <v>158</v>
      </c>
      <c r="L7" s="351" t="s">
        <v>159</v>
      </c>
      <c r="M7" s="18"/>
      <c r="N7" s="39"/>
      <c r="P7" s="39"/>
    </row>
    <row r="8" spans="1:21" s="38" customFormat="1" ht="19.5" x14ac:dyDescent="0.25">
      <c r="A8" s="68"/>
      <c r="B8" s="47"/>
      <c r="D8" s="47"/>
      <c r="F8" s="47"/>
      <c r="H8" s="47"/>
      <c r="J8" s="48"/>
      <c r="N8" s="48"/>
      <c r="P8" s="48"/>
    </row>
    <row r="9" spans="1:21" s="18" customFormat="1" ht="19.5" x14ac:dyDescent="0.25">
      <c r="A9" s="406" t="s">
        <v>126</v>
      </c>
      <c r="B9" s="84" t="s">
        <v>127</v>
      </c>
      <c r="D9" s="27"/>
      <c r="F9" s="27"/>
      <c r="H9" s="27"/>
      <c r="L9" s="40"/>
      <c r="M9" s="40"/>
      <c r="N9" s="39"/>
      <c r="O9" s="38"/>
      <c r="P9" s="39"/>
      <c r="Q9" s="38"/>
      <c r="R9" s="39"/>
      <c r="S9" s="38"/>
      <c r="T9" s="39"/>
    </row>
    <row r="10" spans="1:21" s="18" customFormat="1" ht="408.75" customHeight="1" x14ac:dyDescent="0.25">
      <c r="A10" s="406"/>
      <c r="B10" s="84" t="s">
        <v>160</v>
      </c>
      <c r="D10" s="365">
        <v>7</v>
      </c>
      <c r="F10" s="368" t="s">
        <v>161</v>
      </c>
      <c r="H10" s="311" t="s">
        <v>162</v>
      </c>
      <c r="J10" s="313" t="s">
        <v>163</v>
      </c>
      <c r="K10" s="38"/>
      <c r="L10" s="317" t="s">
        <v>164</v>
      </c>
      <c r="M10" s="38"/>
      <c r="N10" s="370" t="s">
        <v>947</v>
      </c>
      <c r="O10" s="38"/>
      <c r="P10" s="370" t="s">
        <v>1002</v>
      </c>
      <c r="Q10" s="38"/>
      <c r="R10" s="39"/>
      <c r="S10" s="38"/>
      <c r="T10" s="39"/>
      <c r="U10" s="38"/>
    </row>
    <row r="11" spans="1:21" s="18" customFormat="1" ht="110.25" x14ac:dyDescent="0.25">
      <c r="A11" s="407"/>
      <c r="B11" s="84" t="s">
        <v>165</v>
      </c>
      <c r="D11" s="10" t="s">
        <v>166</v>
      </c>
      <c r="F11" s="87" t="s">
        <v>167</v>
      </c>
      <c r="H11" s="311" t="s">
        <v>168</v>
      </c>
      <c r="J11" s="313" t="s">
        <v>169</v>
      </c>
      <c r="K11" s="40"/>
      <c r="L11" s="49"/>
      <c r="N11" s="370" t="s">
        <v>948</v>
      </c>
      <c r="O11" s="40"/>
      <c r="P11" s="39"/>
      <c r="Q11" s="40"/>
      <c r="R11" s="39"/>
      <c r="S11" s="40"/>
      <c r="T11" s="39"/>
      <c r="U11" s="40"/>
    </row>
    <row r="12" spans="1:21" s="18" customFormat="1" ht="94.5" x14ac:dyDescent="0.25">
      <c r="A12" s="407"/>
      <c r="B12" s="84" t="s">
        <v>170</v>
      </c>
      <c r="D12" s="10" t="s">
        <v>166</v>
      </c>
      <c r="F12" s="87" t="s">
        <v>167</v>
      </c>
      <c r="H12" s="311" t="s">
        <v>171</v>
      </c>
      <c r="J12" s="355"/>
      <c r="K12" s="38"/>
      <c r="L12" s="49"/>
      <c r="N12" s="370" t="s">
        <v>949</v>
      </c>
      <c r="O12" s="38"/>
      <c r="P12" s="39"/>
      <c r="Q12" s="38"/>
      <c r="R12" s="39"/>
      <c r="S12" s="38"/>
      <c r="T12" s="39"/>
      <c r="U12" s="38"/>
    </row>
    <row r="13" spans="1:21" s="18" customFormat="1" ht="203.25" customHeight="1" x14ac:dyDescent="0.25">
      <c r="A13" s="407"/>
      <c r="B13" s="85" t="s">
        <v>172</v>
      </c>
      <c r="D13" s="10" t="s">
        <v>173</v>
      </c>
      <c r="F13" s="87"/>
      <c r="H13" s="87" t="s">
        <v>174</v>
      </c>
      <c r="J13" s="317" t="s">
        <v>175</v>
      </c>
      <c r="L13" s="350" t="s">
        <v>176</v>
      </c>
      <c r="N13" s="370" t="s">
        <v>950</v>
      </c>
      <c r="P13" s="384" t="s">
        <v>1001</v>
      </c>
      <c r="R13" s="39"/>
      <c r="T13" s="39"/>
    </row>
    <row r="14" spans="1:21" s="18" customFormat="1" ht="252" x14ac:dyDescent="0.3">
      <c r="A14" s="407"/>
      <c r="B14" s="84" t="s">
        <v>177</v>
      </c>
      <c r="D14" s="366">
        <v>20</v>
      </c>
      <c r="F14" s="311" t="s">
        <v>161</v>
      </c>
      <c r="H14" s="87" t="s">
        <v>174</v>
      </c>
      <c r="J14" s="49"/>
      <c r="L14" s="317" t="s">
        <v>178</v>
      </c>
      <c r="M14" s="228"/>
      <c r="N14" s="370" t="s">
        <v>951</v>
      </c>
      <c r="P14" s="370" t="s">
        <v>952</v>
      </c>
      <c r="R14" s="39"/>
      <c r="T14" s="39"/>
    </row>
    <row r="15" spans="1:21" s="18" customFormat="1" ht="126" x14ac:dyDescent="0.3">
      <c r="A15" s="407"/>
      <c r="B15" s="85" t="s">
        <v>179</v>
      </c>
      <c r="D15" s="10" t="s">
        <v>180</v>
      </c>
      <c r="F15" s="311" t="s">
        <v>161</v>
      </c>
      <c r="H15" s="87" t="s">
        <v>174</v>
      </c>
      <c r="J15" s="49"/>
      <c r="L15" s="350" t="s">
        <v>176</v>
      </c>
      <c r="M15" s="228"/>
      <c r="N15" s="39" t="s">
        <v>953</v>
      </c>
      <c r="P15" s="39"/>
      <c r="R15" s="39"/>
      <c r="T15" s="39"/>
    </row>
    <row r="16" spans="1:21" s="18" customFormat="1" ht="234.75" customHeight="1" x14ac:dyDescent="0.3">
      <c r="A16" s="407"/>
      <c r="B16" s="84" t="s">
        <v>181</v>
      </c>
      <c r="D16" s="10" t="s">
        <v>166</v>
      </c>
      <c r="F16" s="87" t="s">
        <v>167</v>
      </c>
      <c r="H16" s="311" t="s">
        <v>182</v>
      </c>
      <c r="J16" s="49"/>
      <c r="K16" s="228"/>
      <c r="L16" s="350" t="s">
        <v>176</v>
      </c>
      <c r="M16" s="228"/>
      <c r="N16" s="379" t="s">
        <v>954</v>
      </c>
      <c r="O16" s="228"/>
      <c r="P16" s="384" t="s">
        <v>955</v>
      </c>
      <c r="Q16" s="228"/>
      <c r="R16" s="39"/>
      <c r="S16" s="228"/>
      <c r="T16" s="39"/>
      <c r="U16" s="228"/>
    </row>
    <row r="17" spans="1:21" s="18" customFormat="1" ht="213" customHeight="1" x14ac:dyDescent="0.3">
      <c r="A17" s="407"/>
      <c r="B17" s="84" t="s">
        <v>170</v>
      </c>
      <c r="D17" s="10" t="s">
        <v>166</v>
      </c>
      <c r="F17" s="87" t="s">
        <v>167</v>
      </c>
      <c r="H17" s="311" t="s">
        <v>182</v>
      </c>
      <c r="J17" s="49"/>
      <c r="K17" s="228"/>
      <c r="L17" s="350" t="s">
        <v>176</v>
      </c>
      <c r="M17" s="228"/>
      <c r="N17" s="379" t="s">
        <v>956</v>
      </c>
      <c r="O17" s="228"/>
      <c r="P17" s="384" t="s">
        <v>957</v>
      </c>
      <c r="Q17" s="228"/>
      <c r="R17" s="39"/>
      <c r="S17" s="228"/>
      <c r="T17" s="39"/>
      <c r="U17" s="228"/>
    </row>
    <row r="18" spans="1:21" s="18" customFormat="1" ht="204" customHeight="1" x14ac:dyDescent="0.3">
      <c r="A18" s="407"/>
      <c r="B18" s="27" t="s">
        <v>183</v>
      </c>
      <c r="D18" s="10" t="s">
        <v>173</v>
      </c>
      <c r="F18" s="87" t="s">
        <v>71</v>
      </c>
      <c r="H18" s="87" t="s">
        <v>174</v>
      </c>
      <c r="J18" s="317" t="s">
        <v>184</v>
      </c>
      <c r="K18" s="228"/>
      <c r="L18" s="350" t="s">
        <v>176</v>
      </c>
      <c r="M18" s="228"/>
      <c r="N18" s="370" t="s">
        <v>958</v>
      </c>
      <c r="P18" s="384" t="s">
        <v>1001</v>
      </c>
      <c r="Q18" s="228"/>
      <c r="R18" s="39"/>
      <c r="S18" s="228"/>
      <c r="T18" s="39"/>
      <c r="U18" s="228"/>
    </row>
    <row r="19" spans="1:21" s="18" customFormat="1" ht="94.5" x14ac:dyDescent="0.3">
      <c r="A19" s="407"/>
      <c r="B19" s="84" t="s">
        <v>185</v>
      </c>
      <c r="D19" s="10" t="s">
        <v>186</v>
      </c>
      <c r="F19" s="87" t="s">
        <v>167</v>
      </c>
      <c r="H19" s="311" t="s">
        <v>182</v>
      </c>
      <c r="J19" s="317" t="s">
        <v>187</v>
      </c>
      <c r="K19" s="228"/>
      <c r="L19" s="317" t="s">
        <v>188</v>
      </c>
      <c r="M19" s="228"/>
      <c r="N19" s="370" t="s">
        <v>959</v>
      </c>
      <c r="O19" s="228"/>
      <c r="P19" s="39"/>
      <c r="Q19" s="228"/>
      <c r="R19" s="39"/>
      <c r="S19" s="228"/>
      <c r="T19" s="39"/>
      <c r="U19" s="228"/>
    </row>
    <row r="20" spans="1:21" s="238" customFormat="1" ht="156" customHeight="1" x14ac:dyDescent="0.3">
      <c r="A20" s="239"/>
      <c r="B20" s="27" t="s">
        <v>189</v>
      </c>
      <c r="J20" s="317" t="s">
        <v>190</v>
      </c>
      <c r="K20" s="228"/>
      <c r="L20" s="228"/>
      <c r="M20" s="228"/>
      <c r="N20" s="9"/>
      <c r="O20" s="228"/>
      <c r="P20" s="9"/>
      <c r="Q20" s="228"/>
      <c r="R20" s="9"/>
      <c r="S20" s="228"/>
      <c r="T20" s="9"/>
      <c r="U20" s="228"/>
    </row>
    <row r="21" spans="1:21" s="238" customFormat="1" x14ac:dyDescent="0.3">
      <c r="A21" s="406" t="s">
        <v>147</v>
      </c>
      <c r="B21" s="84" t="s">
        <v>127</v>
      </c>
      <c r="C21" s="18"/>
      <c r="D21" s="27"/>
      <c r="E21" s="18"/>
      <c r="F21" s="27"/>
      <c r="G21" s="18"/>
      <c r="H21" s="27"/>
      <c r="I21" s="18"/>
      <c r="K21" s="228"/>
      <c r="M21" s="228"/>
      <c r="N21" s="39"/>
      <c r="O21" s="228"/>
      <c r="P21" s="39"/>
      <c r="Q21" s="228"/>
      <c r="R21" s="39"/>
      <c r="S21" s="228"/>
      <c r="T21" s="39"/>
      <c r="U21" s="228"/>
    </row>
    <row r="22" spans="1:21" s="238" customFormat="1" ht="378" x14ac:dyDescent="0.3">
      <c r="A22" s="406"/>
      <c r="B22" s="84" t="s">
        <v>160</v>
      </c>
      <c r="C22" s="18"/>
      <c r="D22" s="365">
        <v>2</v>
      </c>
      <c r="E22" s="18"/>
      <c r="F22" s="368" t="s">
        <v>161</v>
      </c>
      <c r="G22" s="18"/>
      <c r="H22" s="311" t="s">
        <v>162</v>
      </c>
      <c r="I22" s="18"/>
      <c r="J22" s="313" t="s">
        <v>191</v>
      </c>
      <c r="K22" s="228"/>
      <c r="L22" s="351" t="s">
        <v>192</v>
      </c>
      <c r="M22" s="228"/>
      <c r="N22" s="39"/>
      <c r="O22" s="228"/>
      <c r="P22" s="39"/>
      <c r="Q22" s="228"/>
      <c r="R22" s="39"/>
      <c r="S22" s="228"/>
      <c r="T22" s="39"/>
      <c r="U22" s="228"/>
    </row>
    <row r="23" spans="1:21" s="238" customFormat="1" ht="94.5" x14ac:dyDescent="0.3">
      <c r="A23" s="407"/>
      <c r="B23" s="84" t="s">
        <v>165</v>
      </c>
      <c r="C23" s="18"/>
      <c r="D23" s="10" t="s">
        <v>193</v>
      </c>
      <c r="E23" s="18"/>
      <c r="F23" s="87" t="s">
        <v>167</v>
      </c>
      <c r="G23" s="18"/>
      <c r="H23" s="311" t="s">
        <v>182</v>
      </c>
      <c r="I23" s="18"/>
      <c r="J23" s="313" t="s">
        <v>194</v>
      </c>
      <c r="K23" s="228"/>
      <c r="L23" s="317" t="s">
        <v>195</v>
      </c>
      <c r="M23" s="234"/>
      <c r="N23" s="39"/>
      <c r="O23" s="228"/>
      <c r="P23" s="39"/>
      <c r="Q23" s="228"/>
      <c r="R23" s="39"/>
      <c r="S23" s="228"/>
      <c r="T23" s="39"/>
      <c r="U23" s="228"/>
    </row>
    <row r="24" spans="1:21" s="238" customFormat="1" ht="94.5" x14ac:dyDescent="0.3">
      <c r="A24" s="407"/>
      <c r="B24" s="84" t="s">
        <v>170</v>
      </c>
      <c r="C24" s="18"/>
      <c r="D24" s="10" t="s">
        <v>193</v>
      </c>
      <c r="E24" s="18"/>
      <c r="F24" s="87" t="s">
        <v>167</v>
      </c>
      <c r="G24" s="18"/>
      <c r="H24" s="311" t="s">
        <v>182</v>
      </c>
      <c r="I24" s="18"/>
      <c r="J24" s="37"/>
      <c r="K24" s="228"/>
      <c r="L24" s="49" t="s">
        <v>196</v>
      </c>
      <c r="M24" s="225"/>
      <c r="N24" s="39"/>
      <c r="O24" s="228"/>
      <c r="P24" s="39"/>
      <c r="Q24" s="228"/>
      <c r="R24" s="39"/>
      <c r="S24" s="228"/>
      <c r="T24" s="39"/>
      <c r="U24" s="228"/>
    </row>
    <row r="25" spans="1:21" s="238" customFormat="1" ht="78.75" x14ac:dyDescent="0.3">
      <c r="A25" s="407"/>
      <c r="B25" s="85" t="s">
        <v>172</v>
      </c>
      <c r="C25" s="18"/>
      <c r="D25" s="10" t="s">
        <v>173</v>
      </c>
      <c r="E25" s="18"/>
      <c r="F25" s="87" t="s">
        <v>71</v>
      </c>
      <c r="G25" s="18"/>
      <c r="H25" s="87" t="s">
        <v>174</v>
      </c>
      <c r="I25" s="18"/>
      <c r="J25" s="313" t="s">
        <v>175</v>
      </c>
      <c r="K25" s="228"/>
      <c r="L25" s="350" t="s">
        <v>176</v>
      </c>
      <c r="M25" s="225"/>
      <c r="N25" s="39"/>
      <c r="O25" s="228"/>
      <c r="P25" s="39"/>
      <c r="Q25" s="228"/>
      <c r="R25" s="39"/>
      <c r="S25" s="228"/>
      <c r="T25" s="39"/>
      <c r="U25" s="228"/>
    </row>
    <row r="26" spans="1:21" s="238" customFormat="1" ht="126" x14ac:dyDescent="0.3">
      <c r="A26" s="407"/>
      <c r="B26" s="85" t="s">
        <v>177</v>
      </c>
      <c r="C26" s="18"/>
      <c r="D26" s="366">
        <v>48</v>
      </c>
      <c r="E26" s="18"/>
      <c r="F26" s="311" t="s">
        <v>161</v>
      </c>
      <c r="G26" s="18"/>
      <c r="H26" s="87" t="s">
        <v>174</v>
      </c>
      <c r="I26" s="18"/>
      <c r="J26" s="37"/>
      <c r="K26" s="228"/>
      <c r="L26" s="317" t="s">
        <v>197</v>
      </c>
      <c r="M26" s="225"/>
      <c r="N26" s="39"/>
      <c r="O26" s="228"/>
      <c r="P26" s="39"/>
      <c r="Q26" s="228"/>
      <c r="R26" s="39"/>
      <c r="S26" s="228"/>
      <c r="T26" s="39"/>
      <c r="U26" s="228"/>
    </row>
    <row r="27" spans="1:21" s="238" customFormat="1" ht="126" x14ac:dyDescent="0.3">
      <c r="A27" s="407"/>
      <c r="B27" s="85" t="s">
        <v>179</v>
      </c>
      <c r="C27" s="18"/>
      <c r="D27" s="10" t="s">
        <v>180</v>
      </c>
      <c r="E27" s="18"/>
      <c r="F27" s="311" t="s">
        <v>161</v>
      </c>
      <c r="G27" s="18"/>
      <c r="H27" s="87" t="s">
        <v>174</v>
      </c>
      <c r="I27" s="18"/>
      <c r="J27" s="37"/>
      <c r="K27" s="228"/>
      <c r="L27" s="350" t="s">
        <v>176</v>
      </c>
      <c r="M27" s="225"/>
      <c r="N27" s="39"/>
      <c r="O27" s="228"/>
      <c r="P27" s="39"/>
      <c r="Q27" s="228"/>
      <c r="R27" s="39"/>
      <c r="S27" s="228"/>
      <c r="T27" s="39"/>
      <c r="U27" s="228"/>
    </row>
    <row r="28" spans="1:21" s="238" customFormat="1" ht="94.5" x14ac:dyDescent="0.3">
      <c r="A28" s="407"/>
      <c r="B28" s="84" t="s">
        <v>181</v>
      </c>
      <c r="C28" s="18"/>
      <c r="D28" s="10" t="s">
        <v>193</v>
      </c>
      <c r="E28" s="18"/>
      <c r="F28" s="311" t="s">
        <v>167</v>
      </c>
      <c r="G28" s="18"/>
      <c r="H28" s="311" t="s">
        <v>182</v>
      </c>
      <c r="I28" s="18"/>
      <c r="J28" s="37"/>
      <c r="K28" s="228"/>
      <c r="L28" s="350" t="s">
        <v>176</v>
      </c>
      <c r="M28" s="225"/>
      <c r="N28" s="39"/>
      <c r="O28" s="228"/>
      <c r="P28" s="39"/>
      <c r="Q28" s="228"/>
      <c r="R28" s="39"/>
      <c r="S28" s="228"/>
      <c r="T28" s="39"/>
      <c r="U28" s="228"/>
    </row>
    <row r="29" spans="1:21" s="238" customFormat="1" ht="94.5" x14ac:dyDescent="0.3">
      <c r="A29" s="407"/>
      <c r="B29" s="84" t="s">
        <v>170</v>
      </c>
      <c r="C29" s="18"/>
      <c r="D29" s="10" t="s">
        <v>193</v>
      </c>
      <c r="E29" s="18"/>
      <c r="F29" s="311" t="s">
        <v>167</v>
      </c>
      <c r="G29" s="18"/>
      <c r="H29" s="311" t="s">
        <v>182</v>
      </c>
      <c r="I29" s="18"/>
      <c r="J29" s="37"/>
      <c r="K29" s="228"/>
      <c r="L29" s="350" t="s">
        <v>176</v>
      </c>
      <c r="M29" s="225"/>
      <c r="N29" s="39"/>
      <c r="O29" s="228"/>
      <c r="P29" s="39"/>
      <c r="Q29" s="228"/>
      <c r="R29" s="39"/>
      <c r="S29" s="228"/>
      <c r="T29" s="39"/>
      <c r="U29" s="228"/>
    </row>
    <row r="30" spans="1:21" s="238" customFormat="1" ht="78.75" x14ac:dyDescent="0.3">
      <c r="A30" s="407"/>
      <c r="B30" s="27" t="s">
        <v>183</v>
      </c>
      <c r="C30" s="18"/>
      <c r="D30" s="10" t="s">
        <v>173</v>
      </c>
      <c r="E30" s="18"/>
      <c r="F30" s="311" t="s">
        <v>167</v>
      </c>
      <c r="G30" s="18"/>
      <c r="H30" s="87" t="s">
        <v>174</v>
      </c>
      <c r="I30" s="18"/>
      <c r="J30" s="313" t="s">
        <v>198</v>
      </c>
      <c r="K30" s="228"/>
      <c r="L30" s="350" t="s">
        <v>176</v>
      </c>
      <c r="M30" s="225"/>
      <c r="N30" s="39"/>
      <c r="O30" s="228"/>
      <c r="P30" s="39"/>
      <c r="Q30" s="228"/>
      <c r="R30" s="39"/>
      <c r="S30" s="228"/>
      <c r="T30" s="39"/>
      <c r="U30" s="228"/>
    </row>
    <row r="31" spans="1:21" s="238" customFormat="1" ht="110.25" x14ac:dyDescent="0.3">
      <c r="A31" s="407"/>
      <c r="B31" s="84" t="s">
        <v>185</v>
      </c>
      <c r="C31" s="18"/>
      <c r="D31" s="10" t="s">
        <v>186</v>
      </c>
      <c r="E31" s="18"/>
      <c r="F31" s="311" t="s">
        <v>167</v>
      </c>
      <c r="G31" s="18"/>
      <c r="H31" s="311" t="s">
        <v>182</v>
      </c>
      <c r="I31" s="18"/>
      <c r="J31" s="317" t="s">
        <v>187</v>
      </c>
      <c r="K31" s="228"/>
      <c r="L31" s="350" t="s">
        <v>176</v>
      </c>
      <c r="M31" s="225"/>
      <c r="N31" s="39"/>
      <c r="O31" s="228"/>
      <c r="P31" s="39"/>
      <c r="Q31" s="228"/>
      <c r="R31" s="39"/>
      <c r="S31" s="228"/>
      <c r="T31" s="39"/>
      <c r="U31" s="228"/>
    </row>
    <row r="32" spans="1:21" s="238" customFormat="1" ht="152.25" customHeight="1" x14ac:dyDescent="0.3">
      <c r="A32" s="239"/>
      <c r="B32" s="84" t="s">
        <v>189</v>
      </c>
      <c r="J32" s="317" t="s">
        <v>190</v>
      </c>
      <c r="K32" s="228"/>
      <c r="L32" s="225"/>
      <c r="M32" s="225"/>
      <c r="N32" s="228"/>
      <c r="O32" s="228"/>
      <c r="P32" s="228"/>
      <c r="Q32" s="228"/>
      <c r="R32" s="228"/>
      <c r="S32" s="228"/>
      <c r="T32" s="228"/>
      <c r="U32" s="228"/>
    </row>
    <row r="33" spans="1:13" s="227" customFormat="1" x14ac:dyDescent="0.3">
      <c r="A33" s="229"/>
      <c r="B33" s="236"/>
      <c r="L33" s="353"/>
      <c r="M33" s="225"/>
    </row>
    <row r="34" spans="1:13" x14ac:dyDescent="0.3">
      <c r="A34" s="408"/>
      <c r="B34" s="271"/>
      <c r="C34" s="272"/>
      <c r="D34" s="273"/>
      <c r="E34" s="272"/>
      <c r="F34" s="273"/>
      <c r="G34" s="272"/>
      <c r="H34" s="273"/>
      <c r="I34" s="272"/>
    </row>
    <row r="35" spans="1:13" x14ac:dyDescent="0.3">
      <c r="A35" s="408"/>
      <c r="B35" s="274"/>
      <c r="C35" s="272"/>
      <c r="D35" s="273"/>
      <c r="E35" s="272"/>
      <c r="F35" s="273"/>
      <c r="G35" s="272"/>
      <c r="H35" s="273"/>
      <c r="I35" s="272"/>
    </row>
    <row r="36" spans="1:13" x14ac:dyDescent="0.3">
      <c r="A36" s="409"/>
      <c r="B36" s="271"/>
      <c r="C36" s="272"/>
      <c r="D36" s="273"/>
      <c r="E36" s="272"/>
      <c r="F36" s="275"/>
      <c r="G36" s="272"/>
      <c r="H36" s="275"/>
      <c r="I36" s="272"/>
    </row>
    <row r="37" spans="1:13" x14ac:dyDescent="0.3">
      <c r="A37" s="409"/>
      <c r="B37" s="271"/>
      <c r="C37" s="272"/>
      <c r="D37" s="273"/>
      <c r="E37" s="272"/>
      <c r="F37" s="275"/>
      <c r="G37" s="272"/>
      <c r="H37" s="275"/>
      <c r="I37" s="272"/>
    </row>
    <row r="38" spans="1:13" x14ac:dyDescent="0.3">
      <c r="A38" s="409"/>
      <c r="B38" s="276"/>
      <c r="C38" s="272"/>
      <c r="D38" s="273"/>
      <c r="E38" s="272"/>
      <c r="F38" s="275"/>
      <c r="G38" s="272"/>
      <c r="H38" s="275"/>
      <c r="I38" s="272"/>
    </row>
    <row r="39" spans="1:13" x14ac:dyDescent="0.3">
      <c r="A39" s="409"/>
      <c r="B39" s="277"/>
      <c r="C39" s="272"/>
      <c r="D39" s="273"/>
      <c r="E39" s="272"/>
      <c r="F39" s="275"/>
      <c r="G39" s="272"/>
      <c r="H39" s="275"/>
      <c r="I39" s="272"/>
    </row>
    <row r="40" spans="1:13" x14ac:dyDescent="0.3">
      <c r="A40" s="409"/>
      <c r="B40" s="276"/>
      <c r="C40" s="272"/>
      <c r="D40" s="273"/>
      <c r="E40" s="272"/>
      <c r="F40" s="275"/>
      <c r="G40" s="272"/>
      <c r="H40" s="275"/>
      <c r="I40" s="272"/>
    </row>
    <row r="41" spans="1:13" x14ac:dyDescent="0.3">
      <c r="A41" s="409"/>
      <c r="B41" s="271"/>
      <c r="C41" s="272"/>
      <c r="D41" s="273"/>
      <c r="E41" s="272"/>
      <c r="F41" s="275"/>
      <c r="G41" s="272"/>
      <c r="H41" s="275"/>
      <c r="I41" s="272"/>
    </row>
    <row r="42" spans="1:13" x14ac:dyDescent="0.3">
      <c r="A42" s="409"/>
      <c r="B42" s="271"/>
      <c r="C42" s="272"/>
      <c r="D42" s="273"/>
      <c r="E42" s="272"/>
      <c r="F42" s="275"/>
      <c r="G42" s="272"/>
      <c r="H42" s="275"/>
      <c r="I42" s="272"/>
    </row>
    <row r="43" spans="1:13" x14ac:dyDescent="0.3">
      <c r="A43" s="409"/>
      <c r="B43" s="276"/>
      <c r="C43" s="272"/>
      <c r="D43" s="273"/>
      <c r="E43" s="272"/>
      <c r="F43" s="275"/>
      <c r="G43" s="272"/>
      <c r="H43" s="275"/>
      <c r="I43" s="272"/>
    </row>
    <row r="44" spans="1:13" x14ac:dyDescent="0.3">
      <c r="A44" s="409"/>
      <c r="B44" s="271"/>
      <c r="C44" s="272"/>
      <c r="D44" s="273"/>
      <c r="E44" s="272"/>
      <c r="F44" s="275"/>
      <c r="G44" s="272"/>
      <c r="H44" s="275"/>
      <c r="I44" s="272"/>
    </row>
    <row r="45" spans="1:13" ht="91.5" customHeight="1" x14ac:dyDescent="0.3">
      <c r="A45" s="278"/>
      <c r="B45" s="279"/>
      <c r="C45" s="279"/>
      <c r="D45" s="279"/>
      <c r="E45" s="279"/>
      <c r="F45" s="279"/>
      <c r="G45" s="279"/>
      <c r="H45" s="279"/>
      <c r="I45" s="279"/>
    </row>
    <row r="46" spans="1:13" x14ac:dyDescent="0.3">
      <c r="A46" s="408"/>
      <c r="B46" s="271"/>
      <c r="C46" s="272"/>
      <c r="D46" s="273"/>
      <c r="E46" s="272"/>
      <c r="F46" s="273"/>
      <c r="G46" s="272"/>
      <c r="H46" s="273"/>
      <c r="I46" s="272"/>
    </row>
    <row r="47" spans="1:13" x14ac:dyDescent="0.3">
      <c r="A47" s="408"/>
      <c r="B47" s="274"/>
      <c r="C47" s="272"/>
      <c r="D47" s="273"/>
      <c r="E47" s="272"/>
      <c r="F47" s="273"/>
      <c r="G47" s="272"/>
      <c r="H47" s="273"/>
      <c r="I47" s="272"/>
    </row>
    <row r="48" spans="1:13" x14ac:dyDescent="0.3">
      <c r="A48" s="409"/>
      <c r="B48" s="271"/>
      <c r="C48" s="272"/>
      <c r="D48" s="273"/>
      <c r="E48" s="272"/>
      <c r="F48" s="275"/>
      <c r="G48" s="272"/>
      <c r="H48" s="275"/>
      <c r="I48" s="272"/>
    </row>
    <row r="49" spans="1:9" x14ac:dyDescent="0.3">
      <c r="A49" s="409"/>
      <c r="B49" s="271"/>
      <c r="C49" s="272"/>
      <c r="D49" s="273"/>
      <c r="E49" s="272"/>
      <c r="F49" s="275"/>
      <c r="G49" s="272"/>
      <c r="H49" s="275"/>
      <c r="I49" s="272"/>
    </row>
    <row r="50" spans="1:9" x14ac:dyDescent="0.3">
      <c r="A50" s="409"/>
      <c r="B50" s="276"/>
      <c r="C50" s="272"/>
      <c r="D50" s="273"/>
      <c r="E50" s="272"/>
      <c r="F50" s="275"/>
      <c r="G50" s="272"/>
      <c r="H50" s="275"/>
      <c r="I50" s="272"/>
    </row>
    <row r="51" spans="1:9" x14ac:dyDescent="0.3">
      <c r="A51" s="409"/>
      <c r="B51" s="277"/>
      <c r="C51" s="272"/>
      <c r="D51" s="273"/>
      <c r="E51" s="272"/>
      <c r="F51" s="275"/>
      <c r="G51" s="272"/>
      <c r="H51" s="275"/>
      <c r="I51" s="272"/>
    </row>
    <row r="52" spans="1:9" x14ac:dyDescent="0.3">
      <c r="A52" s="409"/>
      <c r="B52" s="276"/>
      <c r="C52" s="272"/>
      <c r="D52" s="273"/>
      <c r="E52" s="272"/>
      <c r="F52" s="275"/>
      <c r="G52" s="272"/>
      <c r="H52" s="275"/>
      <c r="I52" s="272"/>
    </row>
    <row r="53" spans="1:9" x14ac:dyDescent="0.3">
      <c r="A53" s="409"/>
      <c r="B53" s="271"/>
      <c r="C53" s="272"/>
      <c r="D53" s="273"/>
      <c r="E53" s="272"/>
      <c r="F53" s="275"/>
      <c r="G53" s="272"/>
      <c r="H53" s="275"/>
      <c r="I53" s="272"/>
    </row>
    <row r="54" spans="1:9" x14ac:dyDescent="0.3">
      <c r="A54" s="409"/>
      <c r="B54" s="271"/>
      <c r="C54" s="272"/>
      <c r="D54" s="273"/>
      <c r="E54" s="272"/>
      <c r="F54" s="275"/>
      <c r="G54" s="272"/>
      <c r="H54" s="275"/>
      <c r="I54" s="272"/>
    </row>
    <row r="55" spans="1:9" x14ac:dyDescent="0.3">
      <c r="A55" s="409"/>
      <c r="B55" s="276"/>
      <c r="C55" s="272"/>
      <c r="D55" s="273"/>
      <c r="E55" s="272"/>
      <c r="F55" s="275"/>
      <c r="G55" s="272"/>
      <c r="H55" s="275"/>
      <c r="I55" s="272"/>
    </row>
    <row r="56" spans="1:9" x14ac:dyDescent="0.3">
      <c r="A56" s="409"/>
      <c r="B56" s="271"/>
      <c r="C56" s="272"/>
      <c r="D56" s="273"/>
      <c r="E56" s="272"/>
      <c r="F56" s="275"/>
      <c r="G56" s="272"/>
      <c r="H56" s="275"/>
      <c r="I56" s="272"/>
    </row>
    <row r="57" spans="1:9" ht="81" customHeight="1" x14ac:dyDescent="0.3">
      <c r="A57" s="239"/>
      <c r="B57" s="238"/>
      <c r="C57" s="238"/>
      <c r="D57" s="238"/>
      <c r="E57" s="238"/>
      <c r="F57" s="238"/>
      <c r="G57" s="238"/>
      <c r="H57" s="238"/>
      <c r="I57" s="238"/>
    </row>
  </sheetData>
  <mergeCells count="4">
    <mergeCell ref="A9:A19"/>
    <mergeCell ref="A21:A31"/>
    <mergeCell ref="A34:A44"/>
    <mergeCell ref="A46:A56"/>
  </mergeCells>
  <pageMargins left="0.70866141732283505" right="0.70866141732283505" top="0.74803149606299202" bottom="0.74803149606299202" header="0.31496062992126" footer="0.31496062992126"/>
  <pageSetup paperSize="8" scale="17" orientation="landscape" horizontalDpi="1200" verticalDpi="120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pageSetUpPr fitToPage="1"/>
  </sheetPr>
  <dimension ref="A1:U22"/>
  <sheetViews>
    <sheetView topLeftCell="C9" zoomScale="40" zoomScaleNormal="40" zoomScalePageLayoutView="125" workbookViewId="0">
      <selection activeCell="R15" sqref="R15"/>
    </sheetView>
  </sheetViews>
  <sheetFormatPr defaultColWidth="10.5" defaultRowHeight="16.5" x14ac:dyDescent="0.3"/>
  <cols>
    <col min="1" max="1" width="12" style="225" customWidth="1"/>
    <col min="2" max="2" width="41" style="225" customWidth="1"/>
    <col min="3" max="3" width="3.5" style="225" customWidth="1"/>
    <col min="4" max="4" width="39.375" style="225" customWidth="1"/>
    <col min="5" max="5" width="3.5" style="225" customWidth="1"/>
    <col min="6" max="6" width="37" style="225" customWidth="1"/>
    <col min="7" max="7" width="3.5" style="225" customWidth="1"/>
    <col min="8" max="8" width="37" style="225" customWidth="1"/>
    <col min="9" max="9" width="3.5" style="225" customWidth="1"/>
    <col min="10" max="10" width="74"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37" t="s">
        <v>199</v>
      </c>
    </row>
    <row r="3" spans="1:21" s="40" customFormat="1" ht="230.25" customHeight="1" x14ac:dyDescent="0.25">
      <c r="A3" s="259" t="s">
        <v>200</v>
      </c>
      <c r="B3" s="57" t="s">
        <v>201</v>
      </c>
      <c r="D3" s="361" t="s">
        <v>153</v>
      </c>
      <c r="F3" s="58"/>
      <c r="H3" s="58"/>
      <c r="J3" s="317" t="s">
        <v>202</v>
      </c>
      <c r="L3" s="317" t="s">
        <v>115</v>
      </c>
      <c r="N3" s="39"/>
      <c r="P3" s="39"/>
      <c r="R3" s="39"/>
      <c r="T3" s="39"/>
    </row>
    <row r="4" spans="1:21" s="38" customFormat="1" ht="19.5" x14ac:dyDescent="0.25">
      <c r="A4" s="56"/>
      <c r="B4" s="47"/>
      <c r="D4" s="47"/>
      <c r="F4" s="47"/>
      <c r="H4" s="47"/>
      <c r="J4" s="48"/>
      <c r="L4" s="40"/>
      <c r="N4" s="48"/>
      <c r="P4" s="48"/>
      <c r="R4" s="48"/>
      <c r="T4" s="48"/>
    </row>
    <row r="5" spans="1:21" s="53" customFormat="1" ht="104.25" customHeight="1" x14ac:dyDescent="0.25">
      <c r="A5" s="51"/>
      <c r="B5" s="86" t="s">
        <v>116</v>
      </c>
      <c r="D5" s="83" t="s">
        <v>117</v>
      </c>
      <c r="E5" s="45"/>
      <c r="F5" s="83" t="s">
        <v>118</v>
      </c>
      <c r="G5" s="45"/>
      <c r="H5" s="83" t="s">
        <v>119</v>
      </c>
      <c r="J5" s="46" t="s">
        <v>120</v>
      </c>
      <c r="K5" s="45"/>
      <c r="L5" s="46" t="s">
        <v>121</v>
      </c>
      <c r="M5" s="45"/>
      <c r="N5" s="46" t="s">
        <v>122</v>
      </c>
      <c r="O5" s="45"/>
      <c r="P5" s="46" t="s">
        <v>123</v>
      </c>
      <c r="Q5" s="45"/>
      <c r="R5" s="46" t="s">
        <v>124</v>
      </c>
      <c r="S5" s="45"/>
      <c r="T5" s="46" t="s">
        <v>125</v>
      </c>
      <c r="U5" s="45"/>
    </row>
    <row r="6" spans="1:21" s="38" customFormat="1" ht="19.5" x14ac:dyDescent="0.25">
      <c r="A6" s="56"/>
      <c r="B6" s="47"/>
      <c r="D6" s="47"/>
      <c r="F6" s="47"/>
      <c r="H6" s="47"/>
      <c r="J6" s="48"/>
      <c r="N6" s="48"/>
      <c r="P6" s="48"/>
      <c r="R6" s="48"/>
      <c r="T6" s="48"/>
    </row>
    <row r="7" spans="1:21" s="9" customFormat="1" ht="408.75" customHeight="1" x14ac:dyDescent="0.25">
      <c r="A7" s="404" t="s">
        <v>126</v>
      </c>
      <c r="B7" s="18" t="s">
        <v>203</v>
      </c>
      <c r="D7" s="10" t="s">
        <v>204</v>
      </c>
      <c r="F7" s="311" t="s">
        <v>161</v>
      </c>
      <c r="G7" s="18"/>
      <c r="H7" s="311" t="s">
        <v>205</v>
      </c>
      <c r="I7" s="18"/>
      <c r="J7" s="313" t="s">
        <v>163</v>
      </c>
      <c r="K7" s="18"/>
      <c r="L7" s="317" t="s">
        <v>206</v>
      </c>
      <c r="M7" s="18"/>
      <c r="N7" s="370" t="s">
        <v>962</v>
      </c>
      <c r="O7" s="38"/>
      <c r="P7" s="370" t="s">
        <v>963</v>
      </c>
      <c r="Q7" s="38"/>
      <c r="R7" s="370" t="s">
        <v>1025</v>
      </c>
      <c r="S7" s="38"/>
      <c r="T7" s="39"/>
      <c r="U7" s="18"/>
    </row>
    <row r="8" spans="1:21" s="9" customFormat="1" ht="78.75" x14ac:dyDescent="0.25">
      <c r="A8" s="404"/>
      <c r="B8" s="18" t="s">
        <v>207</v>
      </c>
      <c r="D8" s="10" t="s">
        <v>204</v>
      </c>
      <c r="F8" s="311" t="s">
        <v>161</v>
      </c>
      <c r="G8" s="18"/>
      <c r="H8" s="311" t="s">
        <v>205</v>
      </c>
      <c r="I8" s="18"/>
      <c r="J8" s="317"/>
      <c r="K8" s="38"/>
      <c r="L8" s="49"/>
      <c r="M8" s="38"/>
      <c r="N8" s="370" t="s">
        <v>964</v>
      </c>
      <c r="O8" s="38"/>
      <c r="P8" s="39"/>
      <c r="Q8" s="38"/>
      <c r="R8" s="39"/>
      <c r="S8" s="38"/>
      <c r="T8" s="39"/>
      <c r="U8" s="38"/>
    </row>
    <row r="9" spans="1:21" s="9" customFormat="1" ht="116.25" customHeight="1" x14ac:dyDescent="0.25">
      <c r="A9" s="404"/>
      <c r="B9" s="18" t="s">
        <v>208</v>
      </c>
      <c r="D9" s="10" t="s">
        <v>204</v>
      </c>
      <c r="F9" s="311" t="s">
        <v>161</v>
      </c>
      <c r="G9" s="18"/>
      <c r="H9" s="311" t="s">
        <v>205</v>
      </c>
      <c r="I9" s="18"/>
      <c r="J9" s="317"/>
      <c r="K9" s="40"/>
      <c r="L9" s="350" t="s">
        <v>176</v>
      </c>
      <c r="M9" s="40"/>
      <c r="N9" s="370" t="s">
        <v>965</v>
      </c>
      <c r="O9" s="40"/>
      <c r="P9" s="370" t="s">
        <v>966</v>
      </c>
      <c r="Q9" s="40"/>
      <c r="R9" s="370" t="s">
        <v>1026</v>
      </c>
      <c r="S9" s="40"/>
      <c r="T9" s="39"/>
      <c r="U9" s="40"/>
    </row>
    <row r="10" spans="1:21" s="9" customFormat="1" ht="173.25" x14ac:dyDescent="0.25">
      <c r="A10" s="404"/>
      <c r="B10" s="18" t="s">
        <v>209</v>
      </c>
      <c r="D10" s="10" t="s">
        <v>204</v>
      </c>
      <c r="F10" s="311" t="s">
        <v>210</v>
      </c>
      <c r="G10" s="18"/>
      <c r="H10" s="311" t="s">
        <v>205</v>
      </c>
      <c r="I10" s="18"/>
      <c r="J10" s="49"/>
      <c r="K10" s="38"/>
      <c r="L10" s="49"/>
      <c r="M10" s="38"/>
      <c r="N10" s="370" t="s">
        <v>1006</v>
      </c>
      <c r="O10" s="38"/>
      <c r="P10" s="39"/>
      <c r="Q10" s="38"/>
      <c r="R10" s="39"/>
      <c r="S10" s="38"/>
      <c r="T10" s="39"/>
      <c r="U10" s="38"/>
    </row>
    <row r="11" spans="1:21" s="9" customFormat="1" ht="78.75" x14ac:dyDescent="0.25">
      <c r="A11" s="404"/>
      <c r="B11" s="18" t="s">
        <v>211</v>
      </c>
      <c r="D11" s="10" t="s">
        <v>204</v>
      </c>
      <c r="F11" s="311" t="s">
        <v>210</v>
      </c>
      <c r="G11" s="18"/>
      <c r="H11" s="311" t="s">
        <v>205</v>
      </c>
      <c r="I11" s="18"/>
      <c r="J11" s="49"/>
      <c r="K11" s="18"/>
      <c r="L11" s="49"/>
      <c r="M11" s="18"/>
      <c r="N11" s="370" t="s">
        <v>967</v>
      </c>
      <c r="O11" s="18"/>
      <c r="P11" s="39"/>
      <c r="Q11" s="18"/>
      <c r="R11" s="39"/>
      <c r="S11" s="18"/>
      <c r="T11" s="39"/>
      <c r="U11" s="18"/>
    </row>
    <row r="12" spans="1:21" s="9" customFormat="1" ht="138.75" customHeight="1" x14ac:dyDescent="0.25">
      <c r="A12" s="410"/>
      <c r="B12" s="18" t="s">
        <v>212</v>
      </c>
      <c r="D12" s="10" t="s">
        <v>204</v>
      </c>
      <c r="F12" s="311" t="s">
        <v>213</v>
      </c>
      <c r="G12" s="18"/>
      <c r="H12" s="311" t="s">
        <v>205</v>
      </c>
      <c r="I12" s="18"/>
      <c r="J12" s="314" t="s">
        <v>214</v>
      </c>
      <c r="K12" s="18"/>
      <c r="L12" s="351" t="s">
        <v>215</v>
      </c>
      <c r="M12" s="18"/>
      <c r="N12" s="370" t="s">
        <v>968</v>
      </c>
      <c r="O12" s="18"/>
      <c r="P12" s="39"/>
      <c r="Q12" s="18"/>
      <c r="R12" s="39"/>
      <c r="S12" s="18"/>
      <c r="T12" s="39"/>
      <c r="U12" s="18"/>
    </row>
    <row r="13" spans="1:21" s="9" customFormat="1" ht="102" customHeight="1" x14ac:dyDescent="0.25">
      <c r="A13" s="410"/>
      <c r="B13" s="18" t="s">
        <v>216</v>
      </c>
      <c r="D13" s="347">
        <v>1</v>
      </c>
      <c r="F13" s="311" t="s">
        <v>213</v>
      </c>
      <c r="G13" s="18"/>
      <c r="H13" s="87" t="s">
        <v>174</v>
      </c>
      <c r="I13" s="18"/>
      <c r="J13" s="317" t="s">
        <v>217</v>
      </c>
      <c r="K13" s="18"/>
      <c r="L13" s="49"/>
      <c r="M13" s="18"/>
      <c r="N13" s="370" t="s">
        <v>969</v>
      </c>
      <c r="O13" s="18"/>
      <c r="P13" s="39"/>
      <c r="Q13" s="18"/>
      <c r="R13" s="39"/>
      <c r="S13" s="18"/>
      <c r="T13" s="39"/>
      <c r="U13" s="18"/>
    </row>
    <row r="14" spans="1:21" s="228" customFormat="1" ht="20.25" customHeight="1" x14ac:dyDescent="0.3">
      <c r="A14" s="231"/>
      <c r="B14" s="84"/>
      <c r="G14" s="18"/>
      <c r="I14" s="18"/>
      <c r="J14" s="18"/>
      <c r="N14" s="9"/>
      <c r="P14" s="9"/>
      <c r="R14" s="9"/>
      <c r="T14" s="9"/>
    </row>
    <row r="15" spans="1:21" s="9" customFormat="1" ht="409.5" customHeight="1" x14ac:dyDescent="0.3">
      <c r="A15" s="411" t="s">
        <v>147</v>
      </c>
      <c r="B15" s="18" t="s">
        <v>218</v>
      </c>
      <c r="D15" s="10" t="s">
        <v>204</v>
      </c>
      <c r="F15" s="311" t="s">
        <v>219</v>
      </c>
      <c r="G15" s="18"/>
      <c r="H15" s="311" t="s">
        <v>205</v>
      </c>
      <c r="I15" s="18"/>
      <c r="J15" s="313" t="s">
        <v>220</v>
      </c>
      <c r="K15" s="228"/>
      <c r="L15" s="49"/>
      <c r="M15" s="228"/>
      <c r="N15" s="370" t="s">
        <v>960</v>
      </c>
      <c r="O15" s="228"/>
      <c r="P15" s="370" t="s">
        <v>961</v>
      </c>
      <c r="Q15" s="228"/>
      <c r="R15" s="370" t="s">
        <v>1027</v>
      </c>
      <c r="S15" s="228"/>
      <c r="T15" s="39"/>
      <c r="U15" s="228"/>
    </row>
    <row r="16" spans="1:21" s="9" customFormat="1" ht="78.75" x14ac:dyDescent="0.3">
      <c r="A16" s="411"/>
      <c r="B16" s="18" t="s">
        <v>207</v>
      </c>
      <c r="D16" s="10" t="s">
        <v>204</v>
      </c>
      <c r="F16" s="311" t="s">
        <v>219</v>
      </c>
      <c r="G16" s="18"/>
      <c r="H16" s="311" t="s">
        <v>205</v>
      </c>
      <c r="I16" s="18"/>
      <c r="J16" s="49"/>
      <c r="K16" s="228"/>
      <c r="L16" s="49"/>
      <c r="M16" s="228"/>
      <c r="N16" s="39" t="s">
        <v>953</v>
      </c>
      <c r="O16" s="228"/>
      <c r="P16" s="39"/>
      <c r="Q16" s="228"/>
      <c r="R16" s="39"/>
      <c r="S16" s="228"/>
      <c r="T16" s="39"/>
      <c r="U16" s="228"/>
    </row>
    <row r="17" spans="1:21" s="9" customFormat="1" ht="78.75" x14ac:dyDescent="0.3">
      <c r="A17" s="411"/>
      <c r="B17" s="18" t="s">
        <v>208</v>
      </c>
      <c r="D17" s="10" t="s">
        <v>204</v>
      </c>
      <c r="F17" s="311" t="s">
        <v>219</v>
      </c>
      <c r="G17" s="18"/>
      <c r="H17" s="311" t="s">
        <v>205</v>
      </c>
      <c r="I17" s="18"/>
      <c r="J17" s="49"/>
      <c r="K17" s="228"/>
      <c r="L17" s="350" t="s">
        <v>176</v>
      </c>
      <c r="M17" s="228"/>
      <c r="N17" s="39" t="s">
        <v>953</v>
      </c>
      <c r="O17" s="228"/>
      <c r="P17" s="39"/>
      <c r="Q17" s="228"/>
      <c r="R17" s="39"/>
      <c r="S17" s="228"/>
      <c r="T17" s="39"/>
      <c r="U17" s="228"/>
    </row>
    <row r="18" spans="1:21" s="9" customFormat="1" ht="78.75" x14ac:dyDescent="0.3">
      <c r="A18" s="411"/>
      <c r="B18" s="18" t="s">
        <v>209</v>
      </c>
      <c r="D18" s="10" t="s">
        <v>204</v>
      </c>
      <c r="F18" s="311" t="s">
        <v>219</v>
      </c>
      <c r="G18" s="238"/>
      <c r="H18" s="311" t="s">
        <v>205</v>
      </c>
      <c r="I18" s="238"/>
      <c r="J18" s="49"/>
      <c r="K18" s="228"/>
      <c r="L18" s="49"/>
      <c r="M18" s="228"/>
      <c r="N18" s="39" t="s">
        <v>953</v>
      </c>
      <c r="O18" s="228"/>
      <c r="P18" s="39"/>
      <c r="Q18" s="228"/>
      <c r="R18" s="39"/>
      <c r="S18" s="228"/>
      <c r="T18" s="39"/>
      <c r="U18" s="228"/>
    </row>
    <row r="19" spans="1:21" s="9" customFormat="1" ht="78.75" x14ac:dyDescent="0.3">
      <c r="A19" s="411"/>
      <c r="B19" s="18" t="s">
        <v>211</v>
      </c>
      <c r="D19" s="10" t="s">
        <v>204</v>
      </c>
      <c r="F19" s="311" t="s">
        <v>219</v>
      </c>
      <c r="G19" s="18"/>
      <c r="H19" s="311" t="s">
        <v>205</v>
      </c>
      <c r="I19" s="18"/>
      <c r="J19" s="49"/>
      <c r="K19" s="228"/>
      <c r="L19" s="49"/>
      <c r="M19" s="228"/>
      <c r="N19" s="39" t="s">
        <v>953</v>
      </c>
      <c r="O19" s="228"/>
      <c r="P19" s="39"/>
      <c r="Q19" s="228"/>
      <c r="R19" s="39"/>
      <c r="S19" s="228"/>
      <c r="T19" s="39"/>
      <c r="U19" s="228"/>
    </row>
    <row r="20" spans="1:21" s="9" customFormat="1" ht="131.25" customHeight="1" x14ac:dyDescent="0.3">
      <c r="A20" s="410"/>
      <c r="B20" s="18" t="s">
        <v>212</v>
      </c>
      <c r="D20" s="10" t="s">
        <v>204</v>
      </c>
      <c r="F20" s="311" t="s">
        <v>221</v>
      </c>
      <c r="G20" s="18"/>
      <c r="H20" s="311" t="s">
        <v>205</v>
      </c>
      <c r="I20" s="18"/>
      <c r="J20" s="314" t="s">
        <v>222</v>
      </c>
      <c r="K20" s="228"/>
      <c r="L20" s="351" t="s">
        <v>215</v>
      </c>
      <c r="M20" s="228"/>
      <c r="N20" s="39" t="s">
        <v>953</v>
      </c>
      <c r="O20" s="228"/>
      <c r="P20" s="39"/>
      <c r="Q20" s="228"/>
      <c r="R20" s="39"/>
      <c r="S20" s="228"/>
      <c r="T20" s="39"/>
      <c r="U20" s="228"/>
    </row>
    <row r="21" spans="1:21" s="9" customFormat="1" ht="65.25" customHeight="1" x14ac:dyDescent="0.3">
      <c r="A21" s="410"/>
      <c r="B21" s="18" t="s">
        <v>216</v>
      </c>
      <c r="D21" s="347">
        <v>1</v>
      </c>
      <c r="F21" s="311" t="s">
        <v>221</v>
      </c>
      <c r="G21" s="18"/>
      <c r="H21" s="87" t="s">
        <v>174</v>
      </c>
      <c r="I21" s="18"/>
      <c r="J21" s="317" t="s">
        <v>217</v>
      </c>
      <c r="K21" s="228"/>
      <c r="L21" s="49"/>
      <c r="M21" s="228"/>
      <c r="N21" s="39" t="s">
        <v>953</v>
      </c>
      <c r="O21" s="228"/>
      <c r="P21" s="39"/>
      <c r="Q21" s="228"/>
      <c r="R21" s="39"/>
      <c r="S21" s="228"/>
      <c r="T21" s="39"/>
      <c r="U21" s="228"/>
    </row>
    <row r="22" spans="1:21" s="227" customFormat="1" x14ac:dyDescent="0.3">
      <c r="A22" s="226"/>
    </row>
  </sheetData>
  <mergeCells count="2">
    <mergeCell ref="A7:A13"/>
    <mergeCell ref="A15:A21"/>
  </mergeCells>
  <pageMargins left="0.70866141732283472" right="0.70866141732283472" top="0.74803149606299213" bottom="0.74803149606299213" header="0.31496062992125984" footer="0.31496062992125984"/>
  <pageSetup paperSize="8" scale="39" orientation="landscape" horizontalDpi="1200" verticalDpi="120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U27"/>
  <sheetViews>
    <sheetView zoomScale="40" zoomScaleNormal="40" zoomScalePageLayoutView="125" workbookViewId="0">
      <selection activeCell="N12" sqref="N12"/>
    </sheetView>
  </sheetViews>
  <sheetFormatPr defaultColWidth="10.5" defaultRowHeight="16.5" x14ac:dyDescent="0.3"/>
  <cols>
    <col min="1" max="1" width="12.5" style="225" customWidth="1"/>
    <col min="2" max="2" width="49.875" style="225" customWidth="1"/>
    <col min="3" max="3" width="3.875" style="225" customWidth="1"/>
    <col min="4" max="4" width="41" style="225" customWidth="1"/>
    <col min="5" max="5" width="3.875" style="225" customWidth="1"/>
    <col min="6" max="6" width="27.5" style="225" customWidth="1"/>
    <col min="7" max="7" width="3.875" style="225" customWidth="1"/>
    <col min="8" max="8" width="27.5" style="225" customWidth="1"/>
    <col min="9" max="9" width="3.875" style="225" customWidth="1"/>
    <col min="10" max="10" width="48"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37" t="s">
        <v>223</v>
      </c>
    </row>
    <row r="3" spans="1:21" s="40" customFormat="1" ht="141.75" x14ac:dyDescent="0.25">
      <c r="A3" s="259" t="s">
        <v>224</v>
      </c>
      <c r="B3" s="283" t="s">
        <v>225</v>
      </c>
      <c r="D3" s="361" t="s">
        <v>153</v>
      </c>
      <c r="F3" s="58"/>
      <c r="H3" s="58"/>
      <c r="J3" s="317" t="s">
        <v>226</v>
      </c>
      <c r="L3" s="317" t="s">
        <v>227</v>
      </c>
      <c r="N3" s="39"/>
      <c r="P3" s="39"/>
      <c r="R3" s="39"/>
      <c r="T3" s="39"/>
    </row>
    <row r="4" spans="1:21" s="38" customFormat="1" ht="19.5" x14ac:dyDescent="0.25">
      <c r="A4" s="56"/>
      <c r="B4" s="48"/>
      <c r="D4" s="47"/>
      <c r="F4" s="47"/>
      <c r="H4" s="47"/>
      <c r="J4" s="48" t="s">
        <v>228</v>
      </c>
      <c r="L4" s="40"/>
      <c r="N4" s="48"/>
      <c r="P4" s="48"/>
      <c r="R4" s="48"/>
      <c r="T4" s="48"/>
    </row>
    <row r="5" spans="1:21" s="53" customFormat="1" ht="78" x14ac:dyDescent="0.25">
      <c r="A5" s="51"/>
      <c r="B5" s="285" t="s">
        <v>116</v>
      </c>
      <c r="D5" s="83" t="s">
        <v>117</v>
      </c>
      <c r="E5" s="45"/>
      <c r="F5" s="83" t="s">
        <v>118</v>
      </c>
      <c r="G5" s="45"/>
      <c r="H5" s="83" t="s">
        <v>119</v>
      </c>
      <c r="J5" s="46" t="s">
        <v>120</v>
      </c>
      <c r="K5" s="45"/>
      <c r="L5" s="46" t="s">
        <v>121</v>
      </c>
      <c r="M5" s="45"/>
      <c r="N5" s="46" t="s">
        <v>122</v>
      </c>
      <c r="O5" s="45"/>
      <c r="P5" s="46" t="s">
        <v>123</v>
      </c>
      <c r="Q5" s="45"/>
      <c r="R5" s="46" t="s">
        <v>124</v>
      </c>
      <c r="S5" s="45"/>
      <c r="T5" s="46" t="s">
        <v>125</v>
      </c>
      <c r="U5" s="45"/>
    </row>
    <row r="6" spans="1:21" s="38" customFormat="1" ht="19.5" x14ac:dyDescent="0.25">
      <c r="A6" s="56"/>
      <c r="B6" s="48"/>
      <c r="D6" s="47"/>
      <c r="F6" s="47"/>
      <c r="H6" s="47"/>
      <c r="J6" s="48"/>
      <c r="N6" s="48"/>
      <c r="P6" s="48"/>
      <c r="R6" s="48"/>
      <c r="T6" s="48"/>
    </row>
    <row r="7" spans="1:21" s="9" customFormat="1" ht="354.75" customHeight="1" x14ac:dyDescent="0.25">
      <c r="A7" s="14"/>
      <c r="B7" s="286" t="s">
        <v>229</v>
      </c>
      <c r="D7" s="10" t="s">
        <v>230</v>
      </c>
      <c r="F7" s="87" t="s">
        <v>167</v>
      </c>
      <c r="G7" s="18"/>
      <c r="H7" s="311" t="s">
        <v>182</v>
      </c>
      <c r="I7" s="18"/>
      <c r="J7" s="317" t="s">
        <v>231</v>
      </c>
      <c r="K7" s="18"/>
      <c r="L7" s="317" t="s">
        <v>232</v>
      </c>
      <c r="M7" s="18"/>
      <c r="N7" s="370" t="s">
        <v>971</v>
      </c>
      <c r="O7" s="38"/>
      <c r="P7" s="370" t="s">
        <v>970</v>
      </c>
      <c r="Q7" s="38"/>
      <c r="R7" s="370" t="s">
        <v>1028</v>
      </c>
      <c r="S7" s="38"/>
      <c r="T7" s="39"/>
      <c r="U7" s="18"/>
    </row>
    <row r="8" spans="1:21" s="9" customFormat="1" ht="49.5" x14ac:dyDescent="0.25">
      <c r="A8" s="14"/>
      <c r="B8" s="284" t="s">
        <v>233</v>
      </c>
      <c r="D8" s="10" t="s">
        <v>234</v>
      </c>
      <c r="F8" s="87" t="s">
        <v>71</v>
      </c>
      <c r="G8" s="18"/>
      <c r="H8" s="311"/>
      <c r="I8" s="18"/>
      <c r="J8" s="49" t="s">
        <v>235</v>
      </c>
      <c r="K8" s="38"/>
      <c r="L8" s="49"/>
      <c r="M8" s="38"/>
      <c r="N8" s="39" t="s">
        <v>186</v>
      </c>
      <c r="O8" s="38"/>
      <c r="P8" s="39"/>
      <c r="Q8" s="38"/>
      <c r="R8" s="39"/>
      <c r="S8" s="38"/>
      <c r="T8" s="39"/>
      <c r="U8" s="38"/>
    </row>
    <row r="9" spans="1:21" s="9" customFormat="1" ht="145.5" customHeight="1" x14ac:dyDescent="0.25">
      <c r="A9" s="14"/>
      <c r="B9" s="284" t="s">
        <v>236</v>
      </c>
      <c r="D9" s="10" t="s">
        <v>166</v>
      </c>
      <c r="F9" s="311" t="s">
        <v>219</v>
      </c>
      <c r="G9" s="18"/>
      <c r="H9" s="311" t="s">
        <v>237</v>
      </c>
      <c r="I9" s="18"/>
      <c r="J9" s="49" t="s">
        <v>238</v>
      </c>
      <c r="K9" s="40"/>
      <c r="L9" s="49"/>
      <c r="M9" s="40"/>
      <c r="N9" s="370" t="s">
        <v>972</v>
      </c>
      <c r="O9" s="40"/>
      <c r="P9" s="384" t="s">
        <v>999</v>
      </c>
      <c r="Q9" s="40"/>
      <c r="R9" s="370" t="s">
        <v>1029</v>
      </c>
      <c r="S9" s="40"/>
      <c r="T9" s="39"/>
      <c r="U9" s="40"/>
    </row>
    <row r="10" spans="1:21" s="9" customFormat="1" ht="54.95" customHeight="1" x14ac:dyDescent="0.25">
      <c r="A10" s="14"/>
      <c r="B10" s="286" t="s">
        <v>239</v>
      </c>
      <c r="D10" s="10" t="s">
        <v>234</v>
      </c>
      <c r="F10" s="311"/>
      <c r="G10" s="18"/>
      <c r="H10" s="87"/>
      <c r="I10" s="18"/>
      <c r="J10" s="49" t="s">
        <v>235</v>
      </c>
      <c r="K10" s="38"/>
      <c r="L10" s="49"/>
      <c r="M10" s="38"/>
      <c r="N10" s="39" t="s">
        <v>186</v>
      </c>
      <c r="O10" s="38"/>
      <c r="P10" s="39"/>
      <c r="Q10" s="38"/>
      <c r="R10" s="39"/>
      <c r="S10" s="38"/>
      <c r="T10" s="39"/>
      <c r="U10" s="38"/>
    </row>
    <row r="11" spans="1:21" s="9" customFormat="1" ht="54.95" customHeight="1" x14ac:dyDescent="0.25">
      <c r="A11" s="14"/>
      <c r="B11" s="286" t="s">
        <v>240</v>
      </c>
      <c r="D11" s="10" t="s">
        <v>234</v>
      </c>
      <c r="F11" s="311"/>
      <c r="G11" s="18"/>
      <c r="H11" s="87"/>
      <c r="I11" s="18"/>
      <c r="J11" s="49" t="s">
        <v>235</v>
      </c>
      <c r="K11" s="18"/>
      <c r="L11" s="49"/>
      <c r="M11" s="18"/>
      <c r="N11" s="39" t="s">
        <v>186</v>
      </c>
      <c r="O11" s="18"/>
      <c r="P11" s="39"/>
      <c r="Q11" s="18"/>
      <c r="R11" s="39"/>
      <c r="S11" s="18"/>
      <c r="T11" s="39"/>
      <c r="U11" s="18"/>
    </row>
    <row r="12" spans="1:21" s="9" customFormat="1" ht="54.95" customHeight="1" x14ac:dyDescent="0.25">
      <c r="A12" s="14"/>
      <c r="B12" s="287" t="s">
        <v>241</v>
      </c>
      <c r="D12" s="10" t="s">
        <v>234</v>
      </c>
      <c r="F12" s="311"/>
      <c r="G12" s="18"/>
      <c r="H12" s="87"/>
      <c r="I12" s="18"/>
      <c r="J12" s="49" t="s">
        <v>235</v>
      </c>
      <c r="K12" s="18"/>
      <c r="L12" s="49"/>
      <c r="M12" s="18"/>
      <c r="N12" s="39" t="s">
        <v>186</v>
      </c>
      <c r="O12" s="18"/>
      <c r="P12" s="39"/>
      <c r="Q12" s="18"/>
      <c r="R12" s="39"/>
      <c r="S12" s="18"/>
      <c r="T12" s="39"/>
      <c r="U12" s="18"/>
    </row>
    <row r="13" spans="1:21" s="71" customFormat="1" ht="91.5" customHeight="1" x14ac:dyDescent="0.25">
      <c r="A13" s="14"/>
      <c r="B13" s="286" t="s">
        <v>242</v>
      </c>
      <c r="D13" s="10" t="s">
        <v>180</v>
      </c>
      <c r="E13" s="9"/>
      <c r="F13" s="311" t="s">
        <v>219</v>
      </c>
      <c r="G13" s="18"/>
      <c r="H13" s="311" t="s">
        <v>243</v>
      </c>
      <c r="I13" s="18"/>
      <c r="J13" s="49" t="s">
        <v>238</v>
      </c>
      <c r="K13" s="18"/>
      <c r="L13" s="49"/>
      <c r="M13" s="18"/>
      <c r="N13" s="370" t="s">
        <v>973</v>
      </c>
      <c r="O13" s="18"/>
      <c r="P13" s="384" t="s">
        <v>974</v>
      </c>
      <c r="Q13" s="18"/>
      <c r="R13" s="39" t="s">
        <v>1030</v>
      </c>
      <c r="S13" s="18"/>
      <c r="T13" s="39"/>
      <c r="U13" s="18"/>
    </row>
    <row r="14" spans="1:21" s="71" customFormat="1" ht="108.75" customHeight="1" x14ac:dyDescent="0.25">
      <c r="A14" s="14"/>
      <c r="B14" s="286" t="s">
        <v>218</v>
      </c>
      <c r="D14" s="10" t="s">
        <v>180</v>
      </c>
      <c r="E14" s="9"/>
      <c r="F14" s="311" t="s">
        <v>219</v>
      </c>
      <c r="G14" s="18"/>
      <c r="H14" s="311" t="s">
        <v>243</v>
      </c>
      <c r="I14" s="18"/>
      <c r="J14" s="49" t="s">
        <v>238</v>
      </c>
      <c r="K14" s="18"/>
      <c r="L14" s="49"/>
      <c r="M14" s="18"/>
      <c r="N14" s="39" t="s">
        <v>975</v>
      </c>
      <c r="O14" s="18"/>
      <c r="P14" s="39"/>
      <c r="Q14" s="18"/>
      <c r="R14" s="39"/>
      <c r="S14" s="18"/>
      <c r="T14" s="39"/>
      <c r="U14" s="18"/>
    </row>
    <row r="15" spans="1:21" s="71" customFormat="1" ht="54.95" customHeight="1" x14ac:dyDescent="0.25">
      <c r="A15" s="14"/>
      <c r="B15" s="287" t="s">
        <v>244</v>
      </c>
      <c r="D15" s="10"/>
      <c r="E15" s="9"/>
      <c r="F15" s="87"/>
      <c r="G15" s="18"/>
      <c r="H15" s="87"/>
      <c r="I15" s="18"/>
      <c r="J15" s="49"/>
      <c r="K15" s="18"/>
      <c r="L15" s="49"/>
      <c r="M15" s="18"/>
      <c r="N15" s="370" t="s">
        <v>976</v>
      </c>
      <c r="O15" s="18"/>
      <c r="P15" s="39"/>
      <c r="Q15" s="18"/>
      <c r="R15" s="39"/>
      <c r="S15" s="18"/>
      <c r="T15" s="39"/>
      <c r="U15" s="18"/>
    </row>
    <row r="16" spans="1:21" s="227" customFormat="1" ht="63" x14ac:dyDescent="0.3">
      <c r="A16" s="14"/>
      <c r="B16" s="288" t="s">
        <v>245</v>
      </c>
      <c r="D16" s="10" t="s">
        <v>234</v>
      </c>
      <c r="E16" s="9"/>
      <c r="F16" s="311"/>
      <c r="G16" s="18"/>
      <c r="H16" s="311"/>
      <c r="I16" s="18"/>
      <c r="J16" s="49" t="s">
        <v>235</v>
      </c>
      <c r="K16" s="18"/>
      <c r="L16" s="49"/>
      <c r="M16" s="18"/>
      <c r="N16" s="370" t="s">
        <v>977</v>
      </c>
      <c r="O16" s="18"/>
      <c r="P16" s="39"/>
      <c r="Q16" s="18"/>
      <c r="R16" s="39"/>
      <c r="S16" s="18"/>
      <c r="T16" s="39"/>
      <c r="U16" s="18"/>
    </row>
    <row r="17" spans="1:21" ht="94.5" x14ac:dyDescent="0.3">
      <c r="A17" s="70"/>
      <c r="B17" s="289" t="s">
        <v>246</v>
      </c>
      <c r="C17" s="252"/>
      <c r="D17" s="10" t="s">
        <v>166</v>
      </c>
      <c r="E17" s="71"/>
      <c r="F17" s="311" t="s">
        <v>219</v>
      </c>
      <c r="G17" s="280"/>
      <c r="H17" s="311" t="s">
        <v>243</v>
      </c>
      <c r="I17" s="280"/>
      <c r="J17" s="49" t="s">
        <v>238</v>
      </c>
      <c r="K17" s="280"/>
      <c r="L17" s="49"/>
      <c r="M17" s="280"/>
      <c r="N17" s="74" t="s">
        <v>953</v>
      </c>
      <c r="O17" s="280"/>
      <c r="P17" s="74"/>
      <c r="Q17" s="280"/>
      <c r="R17" s="74"/>
      <c r="S17" s="280"/>
      <c r="T17" s="74"/>
      <c r="U17" s="280"/>
    </row>
    <row r="18" spans="1:21" ht="94.5" x14ac:dyDescent="0.3">
      <c r="A18" s="15"/>
      <c r="B18" s="290" t="s">
        <v>247</v>
      </c>
      <c r="C18" s="252"/>
      <c r="D18" s="10" t="s">
        <v>166</v>
      </c>
      <c r="E18" s="11"/>
      <c r="F18" s="311" t="s">
        <v>219</v>
      </c>
      <c r="G18" s="253"/>
      <c r="H18" s="311" t="s">
        <v>243</v>
      </c>
      <c r="I18" s="253"/>
      <c r="J18" s="49" t="s">
        <v>248</v>
      </c>
      <c r="K18" s="253"/>
      <c r="L18" s="49"/>
      <c r="M18" s="253"/>
      <c r="N18" s="380" t="s">
        <v>978</v>
      </c>
      <c r="O18" s="253"/>
      <c r="P18" s="41"/>
      <c r="Q18" s="253"/>
      <c r="R18" s="41"/>
      <c r="S18" s="253"/>
      <c r="T18" s="41"/>
      <c r="U18" s="253"/>
    </row>
    <row r="19" spans="1:21" x14ac:dyDescent="0.3">
      <c r="L19" s="228"/>
    </row>
    <row r="20" spans="1:21" x14ac:dyDescent="0.3">
      <c r="L20" s="228"/>
    </row>
    <row r="21" spans="1:21" x14ac:dyDescent="0.3">
      <c r="L21" s="228"/>
    </row>
    <row r="22" spans="1:21" x14ac:dyDescent="0.3">
      <c r="L22" s="228"/>
    </row>
    <row r="23" spans="1:21" x14ac:dyDescent="0.3">
      <c r="L23" s="228"/>
    </row>
    <row r="24" spans="1:21" x14ac:dyDescent="0.3">
      <c r="L24" s="228"/>
    </row>
    <row r="25" spans="1:21" x14ac:dyDescent="0.3">
      <c r="L25" s="228"/>
    </row>
    <row r="26" spans="1:21" x14ac:dyDescent="0.3">
      <c r="L26" s="228"/>
    </row>
    <row r="27" spans="1:21" x14ac:dyDescent="0.3">
      <c r="L27" s="227"/>
    </row>
  </sheetData>
  <pageMargins left="0.25" right="0.25" top="0.75" bottom="0.75" header="0.3" footer="0.3"/>
  <pageSetup paperSize="8" scale="48" orientation="landscape" horizontalDpi="1200" verticalDpi="1200"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U23"/>
  <sheetViews>
    <sheetView topLeftCell="I9" zoomScale="55" zoomScaleNormal="55" zoomScalePageLayoutView="125" workbookViewId="0">
      <selection activeCell="R15" sqref="R13:R15"/>
    </sheetView>
  </sheetViews>
  <sheetFormatPr defaultColWidth="10.5" defaultRowHeight="16.5" x14ac:dyDescent="0.3"/>
  <cols>
    <col min="1" max="1" width="18" style="225" customWidth="1"/>
    <col min="2" max="2" width="37" style="235" customWidth="1"/>
    <col min="3" max="3" width="3.5" style="225" customWidth="1"/>
    <col min="4" max="4" width="41.375" style="225" customWidth="1"/>
    <col min="5" max="5" width="3.5" style="225" customWidth="1"/>
    <col min="6" max="6" width="30.5" style="225" customWidth="1"/>
    <col min="7" max="7" width="3.5" style="225" customWidth="1"/>
    <col min="8" max="8" width="30.5" style="225" customWidth="1"/>
    <col min="9" max="9" width="3.5" style="225" customWidth="1"/>
    <col min="10" max="10" width="64.375"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24" t="s">
        <v>249</v>
      </c>
    </row>
    <row r="3" spans="1:21" s="40" customFormat="1" ht="408.75" customHeight="1" x14ac:dyDescent="0.25">
      <c r="A3" s="259" t="s">
        <v>250</v>
      </c>
      <c r="B3" s="57" t="s">
        <v>251</v>
      </c>
      <c r="D3" s="10" t="s">
        <v>252</v>
      </c>
      <c r="F3" s="58"/>
      <c r="H3" s="58"/>
      <c r="J3" s="351" t="s">
        <v>253</v>
      </c>
      <c r="L3" s="317" t="s">
        <v>115</v>
      </c>
      <c r="N3" s="39"/>
      <c r="P3" s="39"/>
      <c r="R3" s="39"/>
      <c r="T3" s="39"/>
    </row>
    <row r="4" spans="1:21" s="38" customFormat="1" ht="19.5" x14ac:dyDescent="0.25">
      <c r="A4" s="56"/>
      <c r="B4" s="47"/>
      <c r="D4" s="47"/>
      <c r="F4" s="47"/>
      <c r="H4" s="47"/>
      <c r="J4" s="48"/>
      <c r="L4" s="40"/>
      <c r="N4" s="48"/>
      <c r="P4" s="48"/>
      <c r="R4" s="48"/>
      <c r="T4" s="48"/>
    </row>
    <row r="5" spans="1:21" s="53" customFormat="1" ht="78" x14ac:dyDescent="0.25">
      <c r="A5" s="51"/>
      <c r="B5" s="52" t="s">
        <v>116</v>
      </c>
      <c r="D5" s="83" t="s">
        <v>117</v>
      </c>
      <c r="E5" s="45"/>
      <c r="F5" s="83" t="s">
        <v>118</v>
      </c>
      <c r="G5" s="45"/>
      <c r="H5" s="83" t="s">
        <v>119</v>
      </c>
      <c r="J5" s="46" t="s">
        <v>120</v>
      </c>
      <c r="K5" s="45"/>
      <c r="L5" s="46" t="s">
        <v>121</v>
      </c>
      <c r="M5" s="45"/>
      <c r="N5" s="46" t="s">
        <v>122</v>
      </c>
      <c r="O5" s="45"/>
      <c r="P5" s="46" t="s">
        <v>123</v>
      </c>
      <c r="Q5" s="45"/>
      <c r="R5" s="46" t="s">
        <v>124</v>
      </c>
      <c r="S5" s="45"/>
      <c r="T5" s="46" t="s">
        <v>125</v>
      </c>
      <c r="U5" s="45"/>
    </row>
    <row r="6" spans="1:21" s="38" customFormat="1" ht="19.5" x14ac:dyDescent="0.25">
      <c r="A6" s="56"/>
      <c r="B6" s="47"/>
      <c r="D6" s="47"/>
      <c r="F6" s="47"/>
      <c r="H6" s="47"/>
      <c r="J6" s="48"/>
      <c r="N6" s="48"/>
      <c r="P6" s="48"/>
      <c r="R6" s="48"/>
      <c r="T6" s="48"/>
    </row>
    <row r="7" spans="1:21" s="9" customFormat="1" ht="409.5" customHeight="1" x14ac:dyDescent="0.25">
      <c r="A7" s="14"/>
      <c r="B7" s="16" t="s">
        <v>254</v>
      </c>
      <c r="D7" s="10" t="s">
        <v>129</v>
      </c>
      <c r="F7" s="87" t="s">
        <v>71</v>
      </c>
      <c r="G7" s="18"/>
      <c r="H7" s="311" t="s">
        <v>255</v>
      </c>
      <c r="I7" s="18"/>
      <c r="J7" s="312" t="s">
        <v>256</v>
      </c>
      <c r="K7" s="18"/>
      <c r="L7" s="317" t="s">
        <v>257</v>
      </c>
      <c r="M7" s="18"/>
      <c r="N7" s="370" t="s">
        <v>1008</v>
      </c>
      <c r="O7" s="38"/>
      <c r="P7" s="39"/>
      <c r="Q7" s="38"/>
      <c r="R7" s="39"/>
      <c r="S7" s="38"/>
      <c r="T7" s="39"/>
      <c r="U7" s="18"/>
    </row>
    <row r="8" spans="1:21" s="9" customFormat="1" ht="78.75" customHeight="1" x14ac:dyDescent="0.25">
      <c r="A8" s="14"/>
      <c r="B8" s="221" t="s">
        <v>258</v>
      </c>
      <c r="D8" s="10" t="s">
        <v>204</v>
      </c>
      <c r="F8" s="315" t="s">
        <v>259</v>
      </c>
      <c r="G8" s="18"/>
      <c r="H8" s="311" t="s">
        <v>255</v>
      </c>
      <c r="I8" s="18"/>
      <c r="J8" s="318"/>
      <c r="K8" s="38"/>
      <c r="L8" s="49"/>
      <c r="M8" s="38"/>
      <c r="N8" s="370" t="s">
        <v>1009</v>
      </c>
      <c r="O8" s="38"/>
      <c r="P8" s="39"/>
      <c r="Q8" s="38"/>
      <c r="R8" s="39"/>
      <c r="S8" s="38"/>
      <c r="T8" s="39"/>
      <c r="U8" s="38"/>
    </row>
    <row r="9" spans="1:21" s="9" customFormat="1" ht="110.25" customHeight="1" x14ac:dyDescent="0.25">
      <c r="A9" s="14"/>
      <c r="B9" s="222" t="s">
        <v>260</v>
      </c>
      <c r="D9" s="10" t="s">
        <v>129</v>
      </c>
      <c r="F9" s="87" t="s">
        <v>71</v>
      </c>
      <c r="G9" s="18"/>
      <c r="H9" s="311" t="s">
        <v>255</v>
      </c>
      <c r="I9" s="18"/>
      <c r="J9" s="319"/>
      <c r="K9" s="40"/>
      <c r="L9" s="317" t="s">
        <v>261</v>
      </c>
      <c r="M9" s="40"/>
      <c r="N9" s="39" t="s">
        <v>1010</v>
      </c>
      <c r="O9" s="40"/>
      <c r="P9" s="370" t="s">
        <v>1011</v>
      </c>
      <c r="Q9" s="40"/>
      <c r="R9" s="370" t="s">
        <v>1031</v>
      </c>
      <c r="S9" s="40"/>
      <c r="T9" s="39"/>
      <c r="U9" s="40"/>
    </row>
    <row r="10" spans="1:21" s="9" customFormat="1" ht="95.25" customHeight="1" x14ac:dyDescent="0.25">
      <c r="A10" s="14"/>
      <c r="B10" s="222" t="s">
        <v>262</v>
      </c>
      <c r="D10" s="10" t="s">
        <v>166</v>
      </c>
      <c r="F10" s="346" t="s">
        <v>259</v>
      </c>
      <c r="G10" s="18"/>
      <c r="H10" s="311" t="s">
        <v>255</v>
      </c>
      <c r="I10" s="18"/>
      <c r="J10" s="49"/>
      <c r="K10" s="40"/>
      <c r="L10" s="49"/>
      <c r="M10" s="40"/>
      <c r="N10" s="39" t="s">
        <v>1012</v>
      </c>
      <c r="O10" s="40"/>
      <c r="P10" s="39"/>
      <c r="Q10" s="40"/>
      <c r="R10" s="39"/>
      <c r="S10" s="40"/>
      <c r="T10" s="39"/>
      <c r="U10" s="40"/>
    </row>
    <row r="11" spans="1:21" s="9" customFormat="1" ht="98.25" customHeight="1" x14ac:dyDescent="0.25">
      <c r="A11" s="14"/>
      <c r="B11" s="220" t="s">
        <v>263</v>
      </c>
      <c r="D11" s="10" t="s">
        <v>166</v>
      </c>
      <c r="F11" s="87" t="s">
        <v>264</v>
      </c>
      <c r="G11" s="18"/>
      <c r="H11" s="311" t="s">
        <v>255</v>
      </c>
      <c r="I11" s="18"/>
      <c r="J11" s="318"/>
      <c r="K11" s="38"/>
      <c r="L11" s="49"/>
      <c r="M11" s="38"/>
      <c r="N11" s="370" t="s">
        <v>1013</v>
      </c>
      <c r="O11" s="38"/>
      <c r="P11" s="39"/>
      <c r="Q11" s="38"/>
      <c r="R11" s="39"/>
      <c r="S11" s="38"/>
      <c r="T11" s="39"/>
      <c r="U11" s="38"/>
    </row>
    <row r="12" spans="1:21" s="9" customFormat="1" ht="90" customHeight="1" x14ac:dyDescent="0.25">
      <c r="A12" s="14"/>
      <c r="B12" s="222" t="s">
        <v>265</v>
      </c>
      <c r="D12" s="10" t="s">
        <v>166</v>
      </c>
      <c r="F12" s="87" t="s">
        <v>264</v>
      </c>
      <c r="G12" s="18"/>
      <c r="H12" s="311" t="s">
        <v>255</v>
      </c>
      <c r="I12" s="18"/>
      <c r="J12" s="317" t="s">
        <v>266</v>
      </c>
      <c r="K12" s="18"/>
      <c r="L12" s="49"/>
      <c r="M12" s="18"/>
      <c r="N12" s="39" t="s">
        <v>1014</v>
      </c>
      <c r="O12" s="18"/>
      <c r="P12" s="39" t="s">
        <v>996</v>
      </c>
      <c r="Q12" s="18"/>
      <c r="R12" s="370" t="s">
        <v>1032</v>
      </c>
      <c r="S12" s="18"/>
      <c r="T12" s="39"/>
      <c r="U12" s="18"/>
    </row>
    <row r="13" spans="1:21" s="9" customFormat="1" ht="86.25" customHeight="1" x14ac:dyDescent="0.25">
      <c r="A13" s="14"/>
      <c r="B13" s="221" t="s">
        <v>267</v>
      </c>
      <c r="D13" s="10" t="s">
        <v>129</v>
      </c>
      <c r="F13" s="87" t="s">
        <v>71</v>
      </c>
      <c r="G13" s="18"/>
      <c r="H13" s="87" t="s">
        <v>174</v>
      </c>
      <c r="I13" s="18"/>
      <c r="J13" s="49"/>
      <c r="K13" s="18"/>
      <c r="L13" s="49"/>
      <c r="M13" s="18"/>
      <c r="N13" s="39" t="s">
        <v>1015</v>
      </c>
      <c r="O13" s="18"/>
      <c r="P13" s="39"/>
      <c r="Q13" s="18"/>
      <c r="R13" s="370"/>
      <c r="S13" s="18"/>
      <c r="T13" s="39"/>
      <c r="U13" s="18"/>
    </row>
    <row r="14" spans="1:21" s="9" customFormat="1" ht="129.75" customHeight="1" x14ac:dyDescent="0.25">
      <c r="A14" s="14"/>
      <c r="B14" s="221" t="s">
        <v>268</v>
      </c>
      <c r="D14" s="10" t="s">
        <v>129</v>
      </c>
      <c r="F14" s="87" t="s">
        <v>71</v>
      </c>
      <c r="G14" s="18"/>
      <c r="H14" s="315" t="s">
        <v>269</v>
      </c>
      <c r="I14" s="18"/>
      <c r="J14" s="317" t="s">
        <v>270</v>
      </c>
      <c r="K14" s="18"/>
      <c r="L14" s="49"/>
      <c r="M14" s="18"/>
      <c r="N14" s="39" t="s">
        <v>1003</v>
      </c>
      <c r="O14" s="18"/>
      <c r="P14" s="39"/>
      <c r="Q14" s="18"/>
      <c r="R14" s="370" t="s">
        <v>1033</v>
      </c>
      <c r="S14" s="18"/>
      <c r="T14" s="39"/>
      <c r="U14" s="18"/>
    </row>
    <row r="15" spans="1:21" s="9" customFormat="1" ht="126" customHeight="1" x14ac:dyDescent="0.3">
      <c r="A15" s="14"/>
      <c r="B15" s="222" t="s">
        <v>271</v>
      </c>
      <c r="D15" s="10" t="s">
        <v>166</v>
      </c>
      <c r="F15" s="346" t="s">
        <v>272</v>
      </c>
      <c r="G15" s="228"/>
      <c r="H15" s="87" t="s">
        <v>174</v>
      </c>
      <c r="I15" s="228"/>
      <c r="J15" s="317" t="s">
        <v>273</v>
      </c>
      <c r="K15" s="228"/>
      <c r="L15" s="49"/>
      <c r="M15" s="228"/>
      <c r="N15" s="39" t="s">
        <v>997</v>
      </c>
      <c r="O15" s="228"/>
      <c r="P15" s="39"/>
      <c r="Q15" s="228"/>
      <c r="R15" s="370" t="s">
        <v>1034</v>
      </c>
      <c r="S15" s="228"/>
      <c r="T15" s="39"/>
      <c r="U15" s="228"/>
    </row>
    <row r="16" spans="1:21" s="9" customFormat="1" ht="32.25" customHeight="1" x14ac:dyDescent="0.3">
      <c r="A16" s="14"/>
      <c r="B16" s="221" t="s">
        <v>274</v>
      </c>
      <c r="D16" s="10" t="s">
        <v>166</v>
      </c>
      <c r="F16" s="316" t="s">
        <v>275</v>
      </c>
      <c r="G16" s="228"/>
      <c r="H16" s="87" t="s">
        <v>174</v>
      </c>
      <c r="I16" s="228"/>
      <c r="J16" s="49"/>
      <c r="K16" s="228"/>
      <c r="L16" s="49"/>
      <c r="M16" s="228"/>
      <c r="N16" s="39"/>
      <c r="O16" s="228"/>
      <c r="P16" s="39"/>
      <c r="Q16" s="228"/>
      <c r="R16" s="39"/>
      <c r="S16" s="228"/>
      <c r="T16" s="39"/>
      <c r="U16" s="228"/>
    </row>
    <row r="17" spans="1:21" s="9" customFormat="1" ht="32.25" customHeight="1" x14ac:dyDescent="0.3">
      <c r="A17" s="14"/>
      <c r="B17" s="223" t="s">
        <v>276</v>
      </c>
      <c r="D17" s="10" t="s">
        <v>166</v>
      </c>
      <c r="F17" s="316" t="s">
        <v>277</v>
      </c>
      <c r="G17" s="228"/>
      <c r="H17" s="87" t="s">
        <v>174</v>
      </c>
      <c r="I17" s="228"/>
      <c r="J17" s="49"/>
      <c r="K17" s="228"/>
      <c r="L17" s="49"/>
      <c r="M17" s="228"/>
      <c r="N17" s="39" t="s">
        <v>1007</v>
      </c>
      <c r="O17" s="228"/>
      <c r="P17" s="39"/>
      <c r="Q17" s="228"/>
      <c r="R17" s="39"/>
      <c r="S17" s="228"/>
      <c r="T17" s="39"/>
      <c r="U17" s="228"/>
    </row>
    <row r="18" spans="1:21" s="9" customFormat="1" ht="32.25" customHeight="1" x14ac:dyDescent="0.3">
      <c r="A18" s="14"/>
      <c r="B18" s="16" t="s">
        <v>278</v>
      </c>
      <c r="D18" s="10" t="s">
        <v>166</v>
      </c>
      <c r="F18" s="87" t="s">
        <v>264</v>
      </c>
      <c r="G18" s="228"/>
      <c r="H18" s="87" t="s">
        <v>174</v>
      </c>
      <c r="I18" s="228"/>
      <c r="J18" s="318"/>
      <c r="K18" s="228"/>
      <c r="L18" s="49"/>
      <c r="M18" s="228"/>
      <c r="N18" s="39"/>
      <c r="O18" s="228"/>
      <c r="P18" s="39"/>
      <c r="Q18" s="228"/>
      <c r="R18" s="39"/>
      <c r="S18" s="228"/>
      <c r="T18" s="39"/>
      <c r="U18" s="228"/>
    </row>
    <row r="19" spans="1:21" s="227" customFormat="1" x14ac:dyDescent="0.3">
      <c r="A19" s="226"/>
      <c r="B19" s="236"/>
      <c r="L19" s="228"/>
    </row>
    <row r="20" spans="1:21" x14ac:dyDescent="0.3">
      <c r="L20" s="228"/>
    </row>
    <row r="21" spans="1:21" x14ac:dyDescent="0.3">
      <c r="L21" s="228"/>
    </row>
    <row r="22" spans="1:21" x14ac:dyDescent="0.3">
      <c r="L22" s="228"/>
    </row>
    <row r="23" spans="1:21" x14ac:dyDescent="0.3">
      <c r="L23" s="227"/>
    </row>
  </sheetData>
  <hyperlinks>
    <hyperlink ref="F17" r:id="rId1" xr:uid="{00000000-0004-0000-0600-000000000000}"/>
    <hyperlink ref="F16" r:id="rId2" xr:uid="{00000000-0004-0000-0600-000001000000}"/>
    <hyperlink ref="H14" r:id="rId3" xr:uid="{00000000-0004-0000-0600-000002000000}"/>
    <hyperlink ref="F8" r:id="rId4" xr:uid="{00000000-0004-0000-0600-000003000000}"/>
    <hyperlink ref="F10" r:id="rId5" xr:uid="{00000000-0004-0000-0600-000004000000}"/>
    <hyperlink ref="F13" r:id="rId6" display="https://rohstofftransparenz.de/en/rohstoffgewinnung/wirtschaftlich-berechtigter/" xr:uid="{00000000-0004-0000-0600-000005000000}"/>
    <hyperlink ref="F15" r:id="rId7" xr:uid="{A455B34A-EDD7-44B3-993E-3B3736CEF0C0}"/>
  </hyperlinks>
  <pageMargins left="0.7" right="0.7" top="0.75" bottom="0.75" header="0.3" footer="0.3"/>
  <pageSetup paperSize="8" orientation="landscape" horizontalDpi="1200" verticalDpi="1200" r:id="rId8"/>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tint="-0.249977111117893"/>
  </sheetPr>
  <dimension ref="A1:U25"/>
  <sheetViews>
    <sheetView topLeftCell="C3" zoomScale="40" zoomScaleNormal="40" zoomScalePageLayoutView="125" workbookViewId="0">
      <selection activeCell="R14" sqref="R14"/>
    </sheetView>
  </sheetViews>
  <sheetFormatPr defaultColWidth="10.5" defaultRowHeight="16.5" x14ac:dyDescent="0.3"/>
  <cols>
    <col min="1" max="1" width="15" style="225" customWidth="1"/>
    <col min="2" max="2" width="65.375" style="225" customWidth="1"/>
    <col min="3" max="3" width="3.375" style="225" customWidth="1"/>
    <col min="4" max="4" width="38.5" style="225" customWidth="1"/>
    <col min="5" max="5" width="3.375" style="225" customWidth="1"/>
    <col min="6" max="6" width="26.375" style="225" customWidth="1"/>
    <col min="7" max="7" width="3.375" style="225" customWidth="1"/>
    <col min="8" max="8" width="26.375" style="225" customWidth="1"/>
    <col min="9" max="9" width="3.375" style="225" customWidth="1"/>
    <col min="10" max="10" width="51" style="225" customWidth="1"/>
    <col min="11" max="11" width="3.375" style="225" customWidth="1"/>
    <col min="12" max="12" width="36.125" style="225" customWidth="1"/>
    <col min="13" max="13" width="3.375" style="225" customWidth="1"/>
    <col min="14" max="14" width="39.5" style="371" customWidth="1"/>
    <col min="15" max="15" width="3.375" style="225" customWidth="1"/>
    <col min="16" max="16" width="39.5" style="225" customWidth="1"/>
    <col min="17" max="17" width="3.375" style="225" customWidth="1"/>
    <col min="18" max="18" width="39.5" style="225" customWidth="1"/>
    <col min="19" max="19" width="3.375" style="225" customWidth="1"/>
    <col min="20" max="20" width="39.5" style="225" customWidth="1"/>
    <col min="21" max="21" width="3.375" style="225" customWidth="1"/>
    <col min="22" max="16384" width="10.5" style="225"/>
  </cols>
  <sheetData>
    <row r="1" spans="1:21" ht="27" x14ac:dyDescent="0.45">
      <c r="A1" s="224" t="s">
        <v>279</v>
      </c>
    </row>
    <row r="3" spans="1:21" s="40" customFormat="1" ht="126" x14ac:dyDescent="0.25">
      <c r="A3" s="259" t="s">
        <v>280</v>
      </c>
      <c r="B3" s="283" t="s">
        <v>281</v>
      </c>
      <c r="D3" s="361" t="s">
        <v>186</v>
      </c>
      <c r="F3" s="58"/>
      <c r="H3" s="58"/>
      <c r="J3" s="317" t="s">
        <v>282</v>
      </c>
      <c r="L3" s="317" t="s">
        <v>283</v>
      </c>
      <c r="N3" s="372"/>
      <c r="P3" s="39"/>
      <c r="R3" s="39"/>
      <c r="T3" s="39"/>
    </row>
    <row r="4" spans="1:21" s="38" customFormat="1" ht="19.5" x14ac:dyDescent="0.25">
      <c r="A4" s="56"/>
      <c r="B4" s="48"/>
      <c r="D4" s="47"/>
      <c r="F4" s="47"/>
      <c r="H4" s="47"/>
      <c r="J4" s="48"/>
      <c r="L4" s="40"/>
      <c r="N4" s="373"/>
      <c r="P4" s="48"/>
      <c r="R4" s="48"/>
      <c r="T4" s="48"/>
    </row>
    <row r="5" spans="1:21" s="53" customFormat="1" ht="78" x14ac:dyDescent="0.25">
      <c r="A5" s="51"/>
      <c r="B5" s="285" t="s">
        <v>116</v>
      </c>
      <c r="D5" s="83" t="s">
        <v>117</v>
      </c>
      <c r="E5" s="45"/>
      <c r="F5" s="83" t="s">
        <v>118</v>
      </c>
      <c r="G5" s="45"/>
      <c r="H5" s="83" t="s">
        <v>119</v>
      </c>
      <c r="J5" s="46" t="s">
        <v>120</v>
      </c>
      <c r="K5" s="45"/>
      <c r="L5" s="46" t="s">
        <v>121</v>
      </c>
      <c r="M5" s="45"/>
      <c r="N5" s="374" t="s">
        <v>122</v>
      </c>
      <c r="O5" s="45"/>
      <c r="P5" s="46" t="s">
        <v>123</v>
      </c>
      <c r="Q5" s="45"/>
      <c r="R5" s="46" t="s">
        <v>124</v>
      </c>
      <c r="S5" s="45"/>
      <c r="T5" s="46" t="s">
        <v>125</v>
      </c>
      <c r="U5" s="45"/>
    </row>
    <row r="6" spans="1:21" s="38" customFormat="1" ht="19.5" x14ac:dyDescent="0.25">
      <c r="A6" s="56"/>
      <c r="B6" s="48"/>
      <c r="D6" s="47"/>
      <c r="F6" s="47"/>
      <c r="H6" s="47"/>
      <c r="J6" s="48"/>
      <c r="N6" s="373"/>
      <c r="P6" s="48"/>
      <c r="R6" s="48"/>
      <c r="T6" s="48"/>
    </row>
    <row r="7" spans="1:21" s="40" customFormat="1" ht="47.25" x14ac:dyDescent="0.25">
      <c r="A7" s="259" t="s">
        <v>156</v>
      </c>
      <c r="B7" s="283" t="s">
        <v>284</v>
      </c>
      <c r="D7" s="10" t="s">
        <v>62</v>
      </c>
      <c r="F7" s="58"/>
      <c r="H7" s="58"/>
      <c r="J7" s="317" t="s">
        <v>285</v>
      </c>
      <c r="L7" s="49"/>
      <c r="N7" s="375"/>
    </row>
    <row r="8" spans="1:21" s="38" customFormat="1" ht="19.5" x14ac:dyDescent="0.25">
      <c r="A8" s="68"/>
      <c r="B8" s="48"/>
      <c r="D8" s="47"/>
      <c r="F8" s="47"/>
      <c r="H8" s="47"/>
      <c r="J8" s="48"/>
      <c r="N8" s="376"/>
    </row>
    <row r="9" spans="1:21" s="9" customFormat="1" ht="157.5" x14ac:dyDescent="0.25">
      <c r="A9" s="259" t="s">
        <v>286</v>
      </c>
      <c r="B9" s="287" t="s">
        <v>287</v>
      </c>
      <c r="D9" s="10" t="s">
        <v>129</v>
      </c>
      <c r="F9" s="87" t="s">
        <v>71</v>
      </c>
      <c r="G9" s="18"/>
      <c r="H9" s="311" t="s">
        <v>288</v>
      </c>
      <c r="I9" s="18"/>
      <c r="J9" s="317" t="s">
        <v>289</v>
      </c>
      <c r="K9" s="18"/>
      <c r="L9" s="317" t="s">
        <v>290</v>
      </c>
      <c r="M9" s="38"/>
      <c r="N9" s="378"/>
      <c r="O9" s="18"/>
      <c r="P9" s="370" t="s">
        <v>937</v>
      </c>
      <c r="Q9" s="38"/>
      <c r="R9" s="370" t="s">
        <v>1035</v>
      </c>
      <c r="S9" s="38"/>
      <c r="T9" s="39"/>
      <c r="U9" s="18"/>
    </row>
    <row r="10" spans="1:21" s="9" customFormat="1" ht="51" customHeight="1" x14ac:dyDescent="0.25">
      <c r="A10" s="404" t="s">
        <v>291</v>
      </c>
      <c r="B10" s="288" t="s">
        <v>292</v>
      </c>
      <c r="D10" s="10" t="s">
        <v>293</v>
      </c>
      <c r="F10" s="87" t="s">
        <v>71</v>
      </c>
      <c r="G10" s="18"/>
      <c r="H10" s="87" t="s">
        <v>174</v>
      </c>
      <c r="I10" s="18"/>
      <c r="J10" s="49"/>
      <c r="K10" s="38"/>
      <c r="L10" s="49"/>
      <c r="M10" s="38"/>
      <c r="N10" s="372"/>
      <c r="O10" s="38"/>
      <c r="P10" s="39"/>
      <c r="Q10" s="38"/>
      <c r="R10" s="39"/>
      <c r="S10" s="38"/>
      <c r="T10" s="39"/>
      <c r="U10" s="38"/>
    </row>
    <row r="11" spans="1:21" s="9" customFormat="1" ht="51" customHeight="1" x14ac:dyDescent="0.25">
      <c r="A11" s="411"/>
      <c r="B11" s="291" t="s">
        <v>294</v>
      </c>
      <c r="D11" s="10" t="s">
        <v>293</v>
      </c>
      <c r="F11" s="87" t="s">
        <v>71</v>
      </c>
      <c r="G11" s="18"/>
      <c r="H11" s="87" t="s">
        <v>174</v>
      </c>
      <c r="I11" s="18"/>
      <c r="J11" s="49"/>
      <c r="K11" s="40"/>
      <c r="L11" s="49"/>
      <c r="M11" s="40"/>
      <c r="N11" s="372"/>
      <c r="O11" s="40"/>
      <c r="P11" s="39"/>
      <c r="Q11" s="40"/>
      <c r="R11" s="39"/>
      <c r="S11" s="40"/>
      <c r="T11" s="39"/>
      <c r="U11" s="40"/>
    </row>
    <row r="12" spans="1:21" s="9" customFormat="1" ht="51" customHeight="1" x14ac:dyDescent="0.25">
      <c r="A12" s="411"/>
      <c r="B12" s="291" t="s">
        <v>295</v>
      </c>
      <c r="D12" s="10" t="s">
        <v>293</v>
      </c>
      <c r="F12" s="87" t="s">
        <v>71</v>
      </c>
      <c r="G12" s="18"/>
      <c r="H12" s="87" t="s">
        <v>174</v>
      </c>
      <c r="I12" s="18"/>
      <c r="J12" s="49"/>
      <c r="K12" s="38"/>
      <c r="L12" s="49"/>
      <c r="M12" s="38"/>
      <c r="N12" s="372"/>
      <c r="O12" s="38"/>
      <c r="P12" s="39"/>
      <c r="Q12" s="38"/>
      <c r="R12" s="39"/>
      <c r="S12" s="38"/>
      <c r="T12" s="39"/>
      <c r="U12" s="38"/>
    </row>
    <row r="13" spans="1:21" s="9" customFormat="1" ht="51" customHeight="1" x14ac:dyDescent="0.25">
      <c r="A13" s="411"/>
      <c r="B13" s="291" t="s">
        <v>296</v>
      </c>
      <c r="D13" s="10" t="s">
        <v>293</v>
      </c>
      <c r="F13" s="87" t="s">
        <v>71</v>
      </c>
      <c r="G13" s="18"/>
      <c r="H13" s="87" t="s">
        <v>174</v>
      </c>
      <c r="I13" s="18"/>
      <c r="J13" s="49"/>
      <c r="K13" s="18"/>
      <c r="L13" s="49"/>
      <c r="M13" s="18"/>
      <c r="N13" s="372"/>
      <c r="O13" s="18"/>
      <c r="P13" s="39"/>
      <c r="Q13" s="18"/>
      <c r="R13" s="39"/>
      <c r="S13" s="18"/>
      <c r="T13" s="39"/>
      <c r="U13" s="18"/>
    </row>
    <row r="14" spans="1:21" s="9" customFormat="1" ht="51" customHeight="1" x14ac:dyDescent="0.25">
      <c r="A14" s="411"/>
      <c r="B14" s="291" t="s">
        <v>297</v>
      </c>
      <c r="D14" s="10" t="s">
        <v>293</v>
      </c>
      <c r="F14" s="87" t="s">
        <v>71</v>
      </c>
      <c r="G14" s="18"/>
      <c r="H14" s="87" t="s">
        <v>174</v>
      </c>
      <c r="I14" s="18"/>
      <c r="J14" s="49"/>
      <c r="K14" s="18"/>
      <c r="L14" s="49"/>
      <c r="M14" s="18"/>
      <c r="N14" s="372"/>
      <c r="O14" s="18"/>
      <c r="P14" s="39"/>
      <c r="Q14" s="18"/>
      <c r="R14" s="39"/>
      <c r="S14" s="18"/>
      <c r="T14" s="39"/>
      <c r="U14" s="18"/>
    </row>
    <row r="15" spans="1:21" s="9" customFormat="1" ht="51" customHeight="1" x14ac:dyDescent="0.25">
      <c r="A15" s="411"/>
      <c r="B15" s="291" t="s">
        <v>298</v>
      </c>
      <c r="D15" s="10" t="s">
        <v>293</v>
      </c>
      <c r="F15" s="87" t="s">
        <v>71</v>
      </c>
      <c r="G15" s="18"/>
      <c r="H15" s="87" t="s">
        <v>174</v>
      </c>
      <c r="I15" s="18"/>
      <c r="J15" s="49"/>
      <c r="K15" s="18"/>
      <c r="L15" s="49"/>
      <c r="M15" s="18"/>
      <c r="N15" s="372"/>
      <c r="O15" s="18"/>
      <c r="P15" s="39"/>
      <c r="Q15" s="18"/>
      <c r="R15" s="39"/>
      <c r="S15" s="18"/>
      <c r="T15" s="39"/>
      <c r="U15" s="18"/>
    </row>
    <row r="16" spans="1:21" s="9" customFormat="1" ht="51" customHeight="1" x14ac:dyDescent="0.3">
      <c r="A16" s="404" t="s">
        <v>299</v>
      </c>
      <c r="B16" s="287" t="s">
        <v>300</v>
      </c>
      <c r="D16" s="10" t="s">
        <v>293</v>
      </c>
      <c r="F16" s="87" t="s">
        <v>71</v>
      </c>
      <c r="G16" s="228"/>
      <c r="H16" s="87" t="s">
        <v>174</v>
      </c>
      <c r="I16" s="228"/>
      <c r="J16" s="49"/>
      <c r="K16" s="228"/>
      <c r="L16" s="49"/>
      <c r="M16" s="228"/>
      <c r="N16" s="372"/>
      <c r="O16" s="228"/>
      <c r="P16" s="39"/>
      <c r="Q16" s="228"/>
      <c r="R16" s="39"/>
      <c r="S16" s="228"/>
      <c r="T16" s="39"/>
      <c r="U16" s="228"/>
    </row>
    <row r="17" spans="1:21" s="9" customFormat="1" ht="51" customHeight="1" x14ac:dyDescent="0.3">
      <c r="A17" s="411"/>
      <c r="B17" s="287" t="s">
        <v>301</v>
      </c>
      <c r="D17" s="10" t="s">
        <v>293</v>
      </c>
      <c r="F17" s="87" t="s">
        <v>71</v>
      </c>
      <c r="G17" s="228"/>
      <c r="H17" s="87" t="s">
        <v>174</v>
      </c>
      <c r="I17" s="228"/>
      <c r="J17" s="49"/>
      <c r="K17" s="228"/>
      <c r="L17" s="49"/>
      <c r="M17" s="228"/>
      <c r="N17" s="372"/>
      <c r="O17" s="228"/>
      <c r="P17" s="39"/>
      <c r="Q17" s="228"/>
      <c r="R17" s="39"/>
      <c r="S17" s="228"/>
      <c r="T17" s="39"/>
      <c r="U17" s="228"/>
    </row>
    <row r="18" spans="1:21" s="9" customFormat="1" ht="51" customHeight="1" x14ac:dyDescent="0.3">
      <c r="A18" s="404" t="s">
        <v>302</v>
      </c>
      <c r="B18" s="291" t="s">
        <v>303</v>
      </c>
      <c r="D18" s="10" t="s">
        <v>293</v>
      </c>
      <c r="F18" s="87" t="s">
        <v>71</v>
      </c>
      <c r="G18" s="228"/>
      <c r="H18" s="87" t="s">
        <v>174</v>
      </c>
      <c r="I18" s="228"/>
      <c r="J18" s="49"/>
      <c r="K18" s="228"/>
      <c r="L18" s="49"/>
      <c r="M18" s="228"/>
      <c r="N18" s="372"/>
      <c r="O18" s="228"/>
      <c r="P18" s="39"/>
      <c r="Q18" s="228"/>
      <c r="R18" s="39"/>
      <c r="S18" s="228"/>
      <c r="T18" s="39"/>
      <c r="U18" s="228"/>
    </row>
    <row r="19" spans="1:21" s="9" customFormat="1" ht="51" customHeight="1" x14ac:dyDescent="0.3">
      <c r="A19" s="411"/>
      <c r="B19" s="291" t="s">
        <v>304</v>
      </c>
      <c r="D19" s="10" t="s">
        <v>293</v>
      </c>
      <c r="F19" s="87" t="s">
        <v>71</v>
      </c>
      <c r="G19" s="228"/>
      <c r="H19" s="87" t="s">
        <v>174</v>
      </c>
      <c r="I19" s="228"/>
      <c r="J19" s="49"/>
      <c r="K19" s="228"/>
      <c r="L19" s="49"/>
      <c r="M19" s="228"/>
      <c r="N19" s="372"/>
      <c r="O19" s="228"/>
      <c r="P19" s="39"/>
      <c r="Q19" s="228"/>
      <c r="R19" s="39"/>
      <c r="S19" s="228"/>
      <c r="T19" s="39"/>
      <c r="U19" s="228"/>
    </row>
    <row r="20" spans="1:21" s="9" customFormat="1" ht="51" customHeight="1" x14ac:dyDescent="0.3">
      <c r="A20" s="411"/>
      <c r="B20" s="291" t="s">
        <v>305</v>
      </c>
      <c r="D20" s="10" t="s">
        <v>293</v>
      </c>
      <c r="F20" s="87" t="s">
        <v>71</v>
      </c>
      <c r="G20" s="228"/>
      <c r="H20" s="87" t="s">
        <v>174</v>
      </c>
      <c r="I20" s="228"/>
      <c r="J20" s="49"/>
      <c r="K20" s="228"/>
      <c r="L20" s="49"/>
      <c r="M20" s="228"/>
      <c r="N20" s="372"/>
      <c r="O20" s="228"/>
      <c r="P20" s="39"/>
      <c r="Q20" s="228"/>
      <c r="R20" s="39"/>
      <c r="S20" s="228"/>
      <c r="T20" s="39"/>
      <c r="U20" s="228"/>
    </row>
    <row r="21" spans="1:21" s="9" customFormat="1" ht="51" customHeight="1" x14ac:dyDescent="0.3">
      <c r="A21" s="411"/>
      <c r="B21" s="291" t="s">
        <v>306</v>
      </c>
      <c r="D21" s="10" t="s">
        <v>293</v>
      </c>
      <c r="F21" s="87" t="s">
        <v>71</v>
      </c>
      <c r="G21" s="228"/>
      <c r="H21" s="87" t="s">
        <v>174</v>
      </c>
      <c r="I21" s="228"/>
      <c r="J21" s="49"/>
      <c r="K21" s="228"/>
      <c r="L21" s="49"/>
      <c r="M21" s="228"/>
      <c r="N21" s="372"/>
      <c r="O21" s="228"/>
      <c r="P21" s="39"/>
      <c r="Q21" s="228"/>
      <c r="R21" s="39"/>
      <c r="S21" s="228"/>
      <c r="T21" s="39"/>
      <c r="U21" s="228"/>
    </row>
    <row r="22" spans="1:21" s="9" customFormat="1" ht="51" customHeight="1" x14ac:dyDescent="0.3">
      <c r="A22" s="404" t="s">
        <v>307</v>
      </c>
      <c r="B22" s="291" t="s">
        <v>308</v>
      </c>
      <c r="D22" s="10" t="s">
        <v>293</v>
      </c>
      <c r="F22" s="87" t="s">
        <v>71</v>
      </c>
      <c r="G22" s="228"/>
      <c r="H22" s="87" t="s">
        <v>174</v>
      </c>
      <c r="I22" s="228"/>
      <c r="J22" s="49"/>
      <c r="K22" s="228"/>
      <c r="L22" s="49"/>
      <c r="M22" s="228"/>
      <c r="N22" s="372"/>
      <c r="O22" s="228"/>
      <c r="P22" s="39"/>
      <c r="Q22" s="228"/>
      <c r="R22" s="39"/>
      <c r="S22" s="228"/>
      <c r="T22" s="39"/>
      <c r="U22" s="228"/>
    </row>
    <row r="23" spans="1:21" s="9" customFormat="1" ht="51" customHeight="1" x14ac:dyDescent="0.3">
      <c r="A23" s="411"/>
      <c r="B23" s="291" t="s">
        <v>309</v>
      </c>
      <c r="D23" s="10" t="s">
        <v>293</v>
      </c>
      <c r="F23" s="87" t="s">
        <v>71</v>
      </c>
      <c r="G23" s="228"/>
      <c r="H23" s="87" t="s">
        <v>174</v>
      </c>
      <c r="I23" s="228"/>
      <c r="J23" s="49"/>
      <c r="K23" s="228"/>
      <c r="L23" s="49"/>
      <c r="M23" s="228"/>
      <c r="N23" s="372"/>
      <c r="O23" s="228"/>
      <c r="P23" s="39"/>
      <c r="Q23" s="228"/>
      <c r="R23" s="39"/>
      <c r="S23" s="228"/>
      <c r="T23" s="39"/>
      <c r="U23" s="228"/>
    </row>
    <row r="24" spans="1:21" s="9" customFormat="1" ht="51" customHeight="1" x14ac:dyDescent="0.3">
      <c r="A24" s="259" t="s">
        <v>310</v>
      </c>
      <c r="B24" s="291" t="s">
        <v>311</v>
      </c>
      <c r="D24" s="10" t="s">
        <v>293</v>
      </c>
      <c r="F24" s="87" t="s">
        <v>71</v>
      </c>
      <c r="G24" s="228"/>
      <c r="H24" s="87" t="s">
        <v>174</v>
      </c>
      <c r="I24" s="228"/>
      <c r="J24" s="49"/>
      <c r="K24" s="228"/>
      <c r="L24" s="49"/>
      <c r="M24" s="228"/>
      <c r="N24" s="372"/>
      <c r="O24" s="228"/>
      <c r="P24" s="39"/>
      <c r="Q24" s="228"/>
      <c r="R24" s="39"/>
      <c r="S24" s="228"/>
      <c r="T24" s="39"/>
      <c r="U24" s="228"/>
    </row>
    <row r="25" spans="1:21" s="227" customFormat="1" x14ac:dyDescent="0.3">
      <c r="A25" s="226"/>
      <c r="N25" s="377"/>
    </row>
  </sheetData>
  <mergeCells count="4">
    <mergeCell ref="A10:A15"/>
    <mergeCell ref="A16:A17"/>
    <mergeCell ref="A18:A21"/>
    <mergeCell ref="A22:A23"/>
  </mergeCells>
  <pageMargins left="0.7" right="0.7" top="0.75" bottom="0.75" header="0.3" footer="0.3"/>
  <pageSetup paperSize="8" orientation="landscape" horizontalDpi="1200" verticalDpi="1200"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sheetPr>
  <dimension ref="A1:U9"/>
  <sheetViews>
    <sheetView topLeftCell="F5" zoomScale="85" zoomScaleNormal="85" zoomScalePageLayoutView="125" workbookViewId="0">
      <selection activeCell="I11" sqref="I11"/>
    </sheetView>
  </sheetViews>
  <sheetFormatPr defaultColWidth="10.5" defaultRowHeight="16.5" x14ac:dyDescent="0.3"/>
  <cols>
    <col min="1" max="1" width="18.375" style="225" customWidth="1"/>
    <col min="2" max="2" width="37.5" style="225" customWidth="1"/>
    <col min="3" max="3" width="3" style="225" customWidth="1"/>
    <col min="4" max="4" width="39" style="225" customWidth="1"/>
    <col min="5" max="5" width="3" style="225" customWidth="1"/>
    <col min="6" max="6" width="28.5" style="225" customWidth="1"/>
    <col min="7" max="7" width="3" style="225" customWidth="1"/>
    <col min="8" max="8" width="28.5" style="225" customWidth="1"/>
    <col min="9" max="9" width="3" style="225" customWidth="1"/>
    <col min="10" max="10" width="39.5" style="225" customWidth="1"/>
    <col min="11" max="11" width="3" style="225" customWidth="1"/>
    <col min="12" max="12" width="36.1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20" width="39.5" style="225" customWidth="1"/>
    <col min="21" max="21" width="3" style="225" customWidth="1"/>
    <col min="22" max="16384" width="10.5" style="225"/>
  </cols>
  <sheetData>
    <row r="1" spans="1:21" ht="27" x14ac:dyDescent="0.45">
      <c r="A1" s="224" t="s">
        <v>312</v>
      </c>
    </row>
    <row r="3" spans="1:21" s="30" customFormat="1" ht="156" customHeight="1" x14ac:dyDescent="0.25">
      <c r="A3" s="31" t="s">
        <v>313</v>
      </c>
      <c r="B3" s="296" t="s">
        <v>314</v>
      </c>
      <c r="C3" s="33"/>
      <c r="D3" s="361" t="s">
        <v>153</v>
      </c>
      <c r="E3" s="33"/>
      <c r="F3" s="34"/>
      <c r="G3" s="33"/>
      <c r="H3" s="34"/>
      <c r="I3" s="33"/>
      <c r="J3" s="323" t="s">
        <v>315</v>
      </c>
      <c r="L3" s="323" t="s">
        <v>115</v>
      </c>
      <c r="N3" s="36"/>
      <c r="P3" s="36"/>
      <c r="R3" s="36"/>
      <c r="T3" s="36"/>
    </row>
    <row r="4" spans="1:21" s="1" customFormat="1" ht="19.5" x14ac:dyDescent="0.25">
      <c r="B4" s="3"/>
      <c r="D4" s="2"/>
      <c r="F4" s="2"/>
      <c r="H4" s="2"/>
      <c r="J4" s="3"/>
      <c r="L4" s="40"/>
      <c r="N4" s="3"/>
      <c r="P4" s="3"/>
      <c r="R4" s="3"/>
      <c r="T4" s="3"/>
    </row>
    <row r="5" spans="1:21" s="1" customFormat="1" ht="97.5" x14ac:dyDescent="0.25">
      <c r="B5" s="3" t="s">
        <v>116</v>
      </c>
      <c r="D5" s="83" t="s">
        <v>117</v>
      </c>
      <c r="E5" s="45"/>
      <c r="F5" s="83" t="s">
        <v>118</v>
      </c>
      <c r="G5" s="45"/>
      <c r="H5" s="83" t="s">
        <v>119</v>
      </c>
      <c r="I5" s="53"/>
      <c r="J5" s="46" t="s">
        <v>120</v>
      </c>
      <c r="K5" s="28"/>
      <c r="L5" s="46" t="s">
        <v>121</v>
      </c>
      <c r="M5" s="28"/>
      <c r="N5" s="29" t="s">
        <v>122</v>
      </c>
      <c r="O5" s="28"/>
      <c r="P5" s="29" t="s">
        <v>123</v>
      </c>
      <c r="Q5" s="28"/>
      <c r="R5" s="29" t="s">
        <v>124</v>
      </c>
      <c r="S5" s="28"/>
      <c r="T5" s="29" t="s">
        <v>125</v>
      </c>
      <c r="U5" s="28"/>
    </row>
    <row r="6" spans="1:21" s="1" customFormat="1" ht="19.5" x14ac:dyDescent="0.25">
      <c r="B6" s="3"/>
      <c r="D6" s="2"/>
      <c r="F6" s="2"/>
      <c r="H6" s="2"/>
      <c r="J6" s="3"/>
      <c r="L6" s="38"/>
      <c r="N6" s="3"/>
      <c r="P6" s="3"/>
      <c r="R6" s="3"/>
      <c r="T6" s="3"/>
    </row>
    <row r="7" spans="1:21" s="4" customFormat="1" ht="150.94999999999999" customHeight="1" x14ac:dyDescent="0.25">
      <c r="A7" s="13"/>
      <c r="B7" s="293" t="s">
        <v>316</v>
      </c>
      <c r="C7" s="7"/>
      <c r="D7" s="8" t="s">
        <v>129</v>
      </c>
      <c r="E7" s="7"/>
      <c r="F7" s="87" t="s">
        <v>71</v>
      </c>
      <c r="G7" s="19"/>
      <c r="H7" s="311" t="s">
        <v>317</v>
      </c>
      <c r="I7" s="19"/>
      <c r="J7" s="348" t="s">
        <v>318</v>
      </c>
      <c r="K7" s="20"/>
      <c r="L7" s="348" t="s">
        <v>319</v>
      </c>
      <c r="M7" s="20"/>
      <c r="N7" s="36"/>
      <c r="O7" s="20"/>
      <c r="P7" s="36"/>
      <c r="Q7" s="20"/>
      <c r="R7" s="36"/>
      <c r="S7" s="20"/>
      <c r="T7" s="36"/>
      <c r="U7" s="20"/>
    </row>
    <row r="8" spans="1:21" s="4" customFormat="1" ht="114.95" customHeight="1" x14ac:dyDescent="0.25">
      <c r="A8" s="14"/>
      <c r="B8" s="294" t="s">
        <v>320</v>
      </c>
      <c r="C8" s="9"/>
      <c r="D8" s="8" t="s">
        <v>129</v>
      </c>
      <c r="E8" s="9"/>
      <c r="F8" s="87" t="s">
        <v>71</v>
      </c>
      <c r="G8" s="21"/>
      <c r="H8" s="311" t="s">
        <v>321</v>
      </c>
      <c r="I8" s="21"/>
      <c r="J8" s="348" t="s">
        <v>322</v>
      </c>
      <c r="K8" s="1"/>
      <c r="L8" s="292"/>
      <c r="M8" s="1"/>
      <c r="N8" s="36"/>
      <c r="O8" s="1"/>
      <c r="P8" s="36"/>
      <c r="Q8" s="1"/>
      <c r="R8" s="36"/>
      <c r="S8" s="1"/>
      <c r="T8" s="36"/>
      <c r="U8" s="1"/>
    </row>
    <row r="9" spans="1:21" s="4" customFormat="1" ht="114.95" customHeight="1" x14ac:dyDescent="0.25">
      <c r="A9" s="15"/>
      <c r="B9" s="295" t="s">
        <v>323</v>
      </c>
      <c r="C9" s="9"/>
      <c r="D9" s="8" t="s">
        <v>129</v>
      </c>
      <c r="E9" s="11"/>
      <c r="F9" s="87" t="s">
        <v>71</v>
      </c>
      <c r="G9" s="21"/>
      <c r="H9" s="311" t="s">
        <v>324</v>
      </c>
      <c r="I9" s="21"/>
      <c r="J9" s="292"/>
      <c r="K9" s="30"/>
      <c r="L9" s="292"/>
      <c r="M9" s="30"/>
      <c r="N9" s="36"/>
      <c r="O9" s="30"/>
      <c r="P9" s="36"/>
      <c r="Q9" s="30"/>
      <c r="R9" s="36"/>
      <c r="S9" s="30"/>
      <c r="T9" s="36"/>
      <c r="U9" s="30"/>
    </row>
  </sheetData>
  <pageMargins left="0.7" right="0.7" top="0.75" bottom="0.75" header="0.3" footer="0.3"/>
  <pageSetup paperSize="8" orientation="landscape" horizontalDpi="1200" verticalDpi="1200"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4cc2e55-354e-4d6d-a994-23520a6368b5" xsi:nil="true"/>
    <lcf76f155ced4ddcb4097134ff3c332f xmlns="e5f84dc2-8d0a-4b0b-b04b-22a5c9c54e51">
      <Terms xmlns="http://schemas.microsoft.com/office/infopath/2007/PartnerControls"/>
    </lcf76f155ced4ddcb4097134ff3c332f>
    <MediaLengthInSeconds xmlns="e5f84dc2-8d0a-4b0b-b04b-22a5c9c54e51" xsi:nil="true"/>
    <SharedWithUsers xmlns="84cc2e55-354e-4d6d-a994-23520a6368b5">
      <UserInfo>
        <DisplayName/>
        <AccountId xsi:nil="true"/>
        <AccountType/>
      </UserInfo>
    </SharedWithUsers>
    <Status xmlns="e5f84dc2-8d0a-4b0b-b04b-22a5c9c54e5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B0F73AF77C8D2488DC5D676815B6B40" ma:contentTypeVersion="17" ma:contentTypeDescription="Create a new document." ma:contentTypeScope="" ma:versionID="656fa464a202bdcc1929b32b0c31f002">
  <xsd:schema xmlns:xsd="http://www.w3.org/2001/XMLSchema" xmlns:xs="http://www.w3.org/2001/XMLSchema" xmlns:p="http://schemas.microsoft.com/office/2006/metadata/properties" xmlns:ns2="e5f84dc2-8d0a-4b0b-b04b-22a5c9c54e51" xmlns:ns3="84cc2e55-354e-4d6d-a994-23520a6368b5" targetNamespace="http://schemas.microsoft.com/office/2006/metadata/properties" ma:root="true" ma:fieldsID="7e284f17adf587514d0b70a04944a1c4" ns2:_="" ns3:_="">
    <xsd:import namespace="e5f84dc2-8d0a-4b0b-b04b-22a5c9c54e51"/>
    <xsd:import namespace="84cc2e55-354e-4d6d-a994-23520a6368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Statu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3:SharedWithUsers" minOccurs="0"/>
                <xsd:element ref="ns3:SharedWithDetails" minOccurs="0"/>
                <xsd:element ref="ns2:MediaServiceObjectDetectorVersion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f84dc2-8d0a-4b0b-b04b-22a5c9c54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Status" ma:index="12" nillable="true" ma:displayName="Status" ma:format="Dropdown" ma:internalName="Status">
      <xsd:simpleType>
        <xsd:restriction base="dms:Choice">
          <xsd:enumeration value="Ongoing"/>
          <xsd:enumeration value="Completed"/>
          <xsd:enumeration value="Planned"/>
          <xsd:enumeration value="on hold"/>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b58f297-623d-4bc9-82bf-53ab639f8509"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4cc2e55-354e-4d6d-a994-23520a6368b5"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1d29c57f-cd86-4771-916f-1d2b325681ea}" ma:internalName="TaxCatchAll" ma:showField="CatchAllData" ma:web="84cc2e55-354e-4d6d-a994-23520a6368b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0BC6C0-7B6D-4886-820A-3A51F212CFFB}">
  <ds:schemaRefs>
    <ds:schemaRef ds:uri="http://schemas.microsoft.com/sharepoint/v3/contenttype/forms"/>
  </ds:schemaRefs>
</ds:datastoreItem>
</file>

<file path=customXml/itemProps2.xml><?xml version="1.0" encoding="utf-8"?>
<ds:datastoreItem xmlns:ds="http://schemas.openxmlformats.org/officeDocument/2006/customXml" ds:itemID="{8519F17E-4F5A-450D-B771-D83C95A89723}">
  <ds:schemaRefs>
    <ds:schemaRef ds:uri="http://purl.org/dc/terms/"/>
    <ds:schemaRef ds:uri="http://purl.org/dc/dcmitype/"/>
    <ds:schemaRef ds:uri="http://schemas.openxmlformats.org/package/2006/metadata/core-properties"/>
    <ds:schemaRef ds:uri="0c958bcd-fe3d-4310-8463-0016d19558cc"/>
    <ds:schemaRef ds:uri="http://purl.org/dc/elements/1.1/"/>
    <ds:schemaRef ds:uri="http://schemas.microsoft.com/office/infopath/2007/PartnerControls"/>
    <ds:schemaRef ds:uri="http://schemas.microsoft.com/office/2006/documentManagement/types"/>
    <ds:schemaRef ds:uri="36538d5f-f7e1-46e7-b8e6-8d0f62ce976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7D126AB-B4C1-4EF6-81E0-223EE872E5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10</vt:i4>
      </vt:variant>
    </vt:vector>
  </HeadingPairs>
  <TitlesOfParts>
    <vt:vector size="40" baseType="lpstr">
      <vt:lpstr>Introduction</vt:lpstr>
      <vt:lpstr>About</vt:lpstr>
      <vt:lpstr>#2.1</vt:lpstr>
      <vt:lpstr>#2.2</vt:lpstr>
      <vt:lpstr>#2.3</vt:lpstr>
      <vt:lpstr>#2.4</vt:lpstr>
      <vt:lpstr>#2.5</vt:lpstr>
      <vt:lpstr>#2.6</vt:lpstr>
      <vt:lpstr>#3.1</vt:lpstr>
      <vt:lpstr>#3.2</vt:lpstr>
      <vt:lpstr>#4.1</vt:lpstr>
      <vt:lpstr>#3.3</vt:lpstr>
      <vt:lpstr>#4.1 - Reporting entities</vt:lpstr>
      <vt:lpstr>#4.1 - Government</vt:lpstr>
      <vt:lpstr>#4.1 - Company</vt:lpstr>
      <vt:lpstr>#4.2</vt:lpstr>
      <vt:lpstr>#4.3</vt:lpstr>
      <vt:lpstr>#4.4</vt:lpstr>
      <vt:lpstr>#4.5</vt:lpstr>
      <vt:lpstr>#4.6</vt:lpstr>
      <vt:lpstr>#4.7</vt:lpstr>
      <vt:lpstr>#4.8</vt:lpstr>
      <vt:lpstr>#4.9</vt:lpstr>
      <vt:lpstr>#5.1</vt:lpstr>
      <vt:lpstr>#5.2</vt:lpstr>
      <vt:lpstr>#5.3</vt:lpstr>
      <vt:lpstr>#6.1</vt:lpstr>
      <vt:lpstr>#6.2</vt:lpstr>
      <vt:lpstr>#6.3</vt:lpstr>
      <vt:lpstr>#6.4</vt:lpstr>
      <vt:lpstr>Companies_list</vt:lpstr>
      <vt:lpstr>dddd</vt:lpstr>
      <vt:lpstr>gogosx</vt:lpstr>
      <vt:lpstr>Government_entities_list</vt:lpstr>
      <vt:lpstr>over</vt:lpstr>
      <vt:lpstr>'#2.4'!Print_Area</vt:lpstr>
      <vt:lpstr>Projectname</vt:lpstr>
      <vt:lpstr>Revenue_stream_list</vt:lpstr>
      <vt:lpstr>Total_reconciled</vt:lpstr>
      <vt:lpstr>Total_revenues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International Secretariat</cp:lastModifiedBy>
  <cp:revision/>
  <dcterms:created xsi:type="dcterms:W3CDTF">2020-07-14T03:16:31Z</dcterms:created>
  <dcterms:modified xsi:type="dcterms:W3CDTF">2024-06-12T14:11:53Z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0x010100AB0F73AF77C8D2488DC5D676815B6B40</vt:lpwstr>
  </property>
  <property fmtid="{D5CDD505-2E9C-101B-9397-08002B2CF9AE}" pid="3" name="Order">
    <vt:r8>281300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y fmtid="{D5CDD505-2E9C-101B-9397-08002B2CF9AE}" pid="9" name="_ExtendedDescription">
    <vt:lpwstr/>
  </property>
  <property fmtid="{D5CDD505-2E9C-101B-9397-08002B2CF9AE}" pid="10" name="TriggerFlowInfo">
    <vt:lpwstr/>
  </property>
  <property fmtid="{D5CDD505-2E9C-101B-9397-08002B2CF9AE}" pid="11" name="_SourceUrl">
    <vt:lpwstr/>
  </property>
  <property fmtid="{D5CDD505-2E9C-101B-9397-08002B2CF9AE}" pid="12" name="_SharedFileIndex">
    <vt:lpwstr/>
  </property>
</Properties>
</file>