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04"/>
  <workbookPr updateLinks="never" codeName="ThisWorkbook" defaultThemeVersion="166925"/>
  <mc:AlternateContent xmlns:mc="http://schemas.openxmlformats.org/markup-compatibility/2006">
    <mc:Choice Requires="x15">
      <x15ac:absPath xmlns:x15ac="http://schemas.microsoft.com/office/spreadsheetml/2010/11/ac" url="/Users/alexgordy/Google Drive/EITI Validation initial assessments (drive)/Netherlands/Netherlands EITI 2021 Validation draft report /"/>
    </mc:Choice>
  </mc:AlternateContent>
  <xr:revisionPtr revIDLastSave="0" documentId="8_{F6985C14-D574-C94D-A51D-07721E88E544}" xr6:coauthVersionLast="47" xr6:coauthVersionMax="47" xr10:uidLastSave="{00000000-0000-0000-0000-000000000000}"/>
  <bookViews>
    <workbookView xWindow="0" yWindow="500" windowWidth="28800" windowHeight="15840" tabRatio="838" firstSheet="1" activeTab="1" xr2:uid="{74BF3EC9-BCBB-A447-9F1D-108DC027EA20}"/>
  </bookViews>
  <sheets>
    <sheet name="Introduction" sheetId="32" r:id="rId1"/>
    <sheet name="About"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 Reporting entities" sheetId="26" r:id="rId13"/>
    <sheet name="#4.1 - Government" sheetId="27" r:id="rId14"/>
    <sheet name="#4.1 - Company" sheetId="28"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5.3" sheetId="21" r:id="rId26"/>
    <sheet name="#6.1" sheetId="22" r:id="rId27"/>
    <sheet name="#6.2" sheetId="23" r:id="rId28"/>
    <sheet name="#6.3" sheetId="24" r:id="rId29"/>
    <sheet name="#6.4" sheetId="25" r:id="rId30"/>
  </sheets>
  <externalReferences>
    <externalReference r:id="rId31"/>
    <externalReference r:id="rId32"/>
    <externalReference r:id="rId33"/>
    <externalReference r:id="rId34"/>
  </externalReferences>
  <definedNames>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4">[1]!Companies[Full company name]</definedName>
    <definedName name="Companies_list" localSheetId="13">[1]!Companies[Full company name]</definedName>
    <definedName name="Companies_list" localSheetId="1">[1]!Companies[Full company name]</definedName>
    <definedName name="Companies_list" localSheetId="0">[1]!Companies[Full company name]</definedName>
    <definedName name="Companies_list">Companies[Full company name]</definedName>
    <definedName name="Countries_list">[1]!Table1_Country_codes_and_currencies[Country or Area name]</definedName>
    <definedName name="Currency_code_list">[2]!Table1_Country_codes_and_currencies[Currency code (ISO-4217)]</definedName>
    <definedName name="dddd">Government_revenues_table[Revenue stream name]</definedName>
    <definedName name="GFS_list">[1]!Table6_GFS_codes_classification[Combined]</definedName>
    <definedName name="gogosx">Government_agencies[Full name of agency]</definedName>
    <definedName name="Government_entities_list" localSheetId="14">[1]!Government_agencies[Full name of agency]</definedName>
    <definedName name="Government_entities_list" localSheetId="13">[1]!Government_agencies[Full name of agency]</definedName>
    <definedName name="Government_entities_list" localSheetId="1">[1]!Government_agencies[Full name of agency]</definedName>
    <definedName name="Government_entities_list" localSheetId="0">[1]!Government_agencies[Full name of agency]</definedName>
    <definedName name="Government_entities_list">Government_agencies[Full name of agency]</definedName>
    <definedName name="over">Government_revenues_table[Revenue value]</definedName>
    <definedName name="_xlnm.Print_Area" localSheetId="5">'#2.4'!$A$1:$J$14</definedName>
    <definedName name="Project_phases_list">[1]!Table12[Project phases]</definedName>
    <definedName name="Projectname" localSheetId="14">[1]!Companies15[Full project name]</definedName>
    <definedName name="Projectname" localSheetId="13">[1]!Companies15[Full project name]</definedName>
    <definedName name="Projectname" localSheetId="1">[1]!Companies15[Full project name]</definedName>
    <definedName name="Projectname" localSheetId="0">[1]!Companies15[Full project name]</definedName>
    <definedName name="Projectname">Companies15[Full project name]</definedName>
    <definedName name="Reporting_options_list">[2]!Table3_Reporting_options[List]</definedName>
    <definedName name="Revenue_stream_list" localSheetId="14">[1]!Government_revenues_table[Revenue stream name]</definedName>
    <definedName name="Revenue_stream_list" localSheetId="1">[1]!Government_revenues_table[Revenue stream name]</definedName>
    <definedName name="Revenue_stream_list" localSheetId="0">[1]!Government_revenues_table[Revenue stream name]</definedName>
    <definedName name="Revenue_stream_list">Government_revenues_table[Revenue stream name]</definedName>
    <definedName name="Sector_list">[1]!Table7_sectors[Sector(s)]</definedName>
    <definedName name="Simple_options_list">[1]!Table2_Simple_options[List]</definedName>
    <definedName name="Total_reconciled" localSheetId="0">[1]!Table10[Revenue value]</definedName>
    <definedName name="Total_reconciled">Table10[Revenue value]</definedName>
    <definedName name="Total_revenues" localSheetId="14">[1]!Government_revenues_table[Revenue value]</definedName>
    <definedName name="Total_revenues" localSheetId="1">[1]!Government_revenues_table[Revenue value]</definedName>
    <definedName name="Total_revenues" localSheetId="0">[1]!Government_revenues_table[Revenue value]</definedName>
    <definedName name="Total_revenues">Government_revenues_table[Revenue value]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25" l="1"/>
  <c r="J34" i="27" l="1"/>
  <c r="J343" i="28"/>
  <c r="D11" i="13"/>
  <c r="J52" i="27" l="1"/>
  <c r="G15" i="26"/>
  <c r="G16" i="26"/>
  <c r="G17" i="26"/>
  <c r="F14" i="20" l="1"/>
  <c r="H14" i="20" s="1"/>
  <c r="H345" i="28" l="1"/>
  <c r="J345" i="28"/>
  <c r="J36" i="27"/>
  <c r="I36"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N4" i="27"/>
  <c r="H11" i="25"/>
  <c r="H10" i="25"/>
  <c r="H21" i="24"/>
  <c r="H7" i="24"/>
  <c r="F15" i="23"/>
  <c r="H15" i="23" s="1"/>
  <c r="F9" i="23"/>
  <c r="H9" i="23" s="1"/>
  <c r="F19" i="22"/>
  <c r="F14" i="22"/>
  <c r="F9" i="22"/>
  <c r="H9" i="21"/>
  <c r="H8" i="21"/>
  <c r="H7" i="21"/>
  <c r="F9" i="20"/>
  <c r="H9" i="20" s="1"/>
  <c r="H14" i="19"/>
  <c r="F9" i="19"/>
  <c r="H9" i="19" s="1"/>
  <c r="F7" i="19"/>
  <c r="F12" i="18"/>
  <c r="H12" i="18" s="1"/>
  <c r="F11" i="18"/>
  <c r="H11" i="18" s="1"/>
  <c r="F10" i="18"/>
  <c r="H10" i="18" s="1"/>
  <c r="F9" i="18"/>
  <c r="H9" i="18" s="1"/>
  <c r="F8" i="18"/>
  <c r="H8" i="18" s="1"/>
  <c r="F7" i="18"/>
  <c r="F9" i="17"/>
  <c r="H9" i="17" s="1"/>
  <c r="H8" i="17"/>
  <c r="F7" i="17"/>
  <c r="H7" i="17" s="1"/>
  <c r="F11" i="16"/>
  <c r="F10" i="16"/>
  <c r="F9" i="16"/>
  <c r="H9" i="16" s="1"/>
  <c r="F8" i="16"/>
  <c r="F7" i="16"/>
  <c r="F9" i="15"/>
  <c r="H9" i="15" s="1"/>
  <c r="F9" i="14"/>
  <c r="F9" i="13"/>
  <c r="F9" i="12"/>
  <c r="H9" i="12" s="1"/>
  <c r="F23" i="11"/>
  <c r="H23" i="11" s="1"/>
  <c r="F22" i="11"/>
  <c r="H22" i="11" s="1"/>
  <c r="F10" i="11"/>
  <c r="H10" i="11" s="1"/>
  <c r="F9" i="11"/>
  <c r="H9" i="11" s="1"/>
  <c r="B21" i="11"/>
  <c r="B19" i="11"/>
  <c r="B17" i="11"/>
  <c r="B27" i="9"/>
  <c r="B25" i="9"/>
  <c r="B23" i="9"/>
  <c r="B21" i="9"/>
  <c r="B19" i="9"/>
  <c r="B17" i="9"/>
  <c r="B15" i="9"/>
  <c r="B13" i="9"/>
  <c r="B27" i="8"/>
  <c r="B25" i="8"/>
  <c r="B23" i="8"/>
  <c r="B21" i="8"/>
  <c r="B19" i="8"/>
  <c r="B17" i="8"/>
  <c r="B15" i="8"/>
  <c r="B1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tc={AE703E1E-8CBB-4BFF-A0DF-60AF31B7B380}</author>
  </authors>
  <commentList>
    <comment ref="G33" authorId="0" shapeId="0" xr:uid="{AE703E1E-8CBB-4BFF-A0DF-60AF31B7B380}">
      <text>
        <t>[Threaded comment]
Your version of Excel allows you to read this threaded comment; however, any edits to it will get removed if the file is opened in a newer version of Excel. Learn more: https://go.microsoft.com/fwlink/?linkid=870924
Comment:
    @Alex Gordy does this need to be reflected in RU form?</t>
      </text>
    </comment>
  </commentList>
</comments>
</file>

<file path=xl/sharedStrings.xml><?xml version="1.0" encoding="utf-8"?>
<sst xmlns="http://schemas.openxmlformats.org/spreadsheetml/2006/main" count="5027" uniqueCount="1159">
  <si>
    <t>Completed on:</t>
  </si>
  <si>
    <t xml:space="preserve">Multi-stakeholder group approved on: </t>
  </si>
  <si>
    <t>Transparency template for EITI disclosures</t>
  </si>
  <si>
    <t>Version 1.1 as of 1 January 2021</t>
  </si>
  <si>
    <t>Filling in this Transparency data collection template will help the MSG prepare for Validation and is a requirement of the 2021 EITI Validation procedure.</t>
  </si>
  <si>
    <t>How filling out the Transparency data collection template works:</t>
  </si>
  <si>
    <t>1. Use one excel workbook per fiscal year covered. If the country is reporting on both oil &amp; gas and mining, both can fit into one workbook.</t>
  </si>
  <si>
    <t xml:space="preserve">2. Fill in the entire workbook </t>
  </si>
  <si>
    <t>3. This Transparency sheet should be submitted to the EITI International Secretariat ahead of the commencement of Validation, alongside the data collection templates related to 'Stakeholder engagement' and 'Outcomes and impact'. Send it to your country manager at the International Secretariat.</t>
  </si>
  <si>
    <r>
      <rPr>
        <sz val="12"/>
        <rFont val="Franklin Gothic Book"/>
        <family val="2"/>
      </rPr>
      <t>4. The template will be used as the basis for the country's Validation</t>
    </r>
    <r>
      <rPr>
        <sz val="12"/>
        <color theme="1"/>
        <rFont val="Franklin Gothic Book"/>
        <family val="2"/>
      </rPr>
      <t xml:space="preserve">. </t>
    </r>
    <r>
      <rPr>
        <sz val="12"/>
        <rFont val="Franklin Gothic Book"/>
        <family val="2"/>
      </rPr>
      <t xml:space="preserve">You will receive the file back with questions and comments, to be addressed as part of the Validation process. </t>
    </r>
  </si>
  <si>
    <r>
      <t xml:space="preserve">This template should be </t>
    </r>
    <r>
      <rPr>
        <b/>
        <u/>
        <sz val="12"/>
        <rFont val="Franklin Gothic Book"/>
        <family val="2"/>
      </rPr>
      <t>completed in full and published</t>
    </r>
    <r>
      <rPr>
        <b/>
        <sz val="12"/>
        <rFont val="Franklin Gothic Book"/>
        <family val="2"/>
      </rPr>
      <t xml:space="preserve"> for each fiscal year covered under EITI Reporting.</t>
    </r>
  </si>
  <si>
    <t>The International Secretariat can provide advice and support on request. If you have any questions, please contact your country manager at the EITI International Secretariat.</t>
  </si>
  <si>
    <t>Cells in orange must be completed before submission</t>
  </si>
  <si>
    <t>Cells in light blue are for supplying sources and/or comments</t>
  </si>
  <si>
    <t>White cells require no action</t>
  </si>
  <si>
    <t>Cells in grey are for your information.</t>
  </si>
  <si>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</si>
  <si>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</si>
  <si>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t>Sub requirement sheets</t>
  </si>
  <si>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</si>
  <si>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</si>
  <si>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Underlying objectives</t>
    </r>
    <r>
      <rPr>
        <i/>
        <sz val="11"/>
        <color theme="1"/>
        <rFont val="Franklin Gothic Book"/>
        <family val="2"/>
      </rPr>
      <t>: The MSG to evaluate if they believe the country is meeting the underlying objective of the requirement</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</si>
  <si>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</si>
  <si>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Aspects of the question have been answered/covered.</t>
    </r>
  </si>
  <si>
    <r>
      <t>If a requirement is not applicable</t>
    </r>
    <r>
      <rPr>
        <i/>
        <sz val="11"/>
        <color theme="1"/>
        <rFont val="Franklin Gothic Book"/>
        <family val="2"/>
      </rPr>
      <t xml:space="preserve">, the MSG must include the reference to the document (MSG minutes) where the non-applicablilty is determined. </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</si>
  <si>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</si>
  <si>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</si>
  <si>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</si>
  <si>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</si>
  <si>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t>EITI International Secretariat</t>
  </si>
  <si>
    <r>
      <t xml:space="preserve">Phone: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Franklin Gothic Book"/>
        <family val="2"/>
      </rPr>
      <t xml:space="preserve">   </t>
    </r>
    <r>
      <rPr>
        <b/>
        <u/>
        <sz val="11"/>
        <color rgb="FF165B89"/>
        <rFont val="Franklin Gothic Book"/>
        <family val="2"/>
      </rPr>
      <t>www.eiti.org</t>
    </r>
  </si>
  <si>
    <t>Country or area</t>
  </si>
  <si>
    <r>
      <t xml:space="preserve">Address: </t>
    </r>
    <r>
      <rPr>
        <b/>
        <sz val="11"/>
        <color rgb="FF165B89"/>
        <rFont val="Franklin Gothic Book"/>
        <family val="2"/>
      </rPr>
      <t>Rådhusgata 26, 0151 Oslo, Norway</t>
    </r>
    <r>
      <rPr>
        <b/>
        <sz val="11"/>
        <color rgb="FF000000"/>
        <rFont val="Franklin Gothic Book"/>
        <family val="2"/>
      </rPr>
      <t xml:space="preserve">  </t>
    </r>
  </si>
  <si>
    <r>
      <rPr>
        <b/>
        <sz val="11"/>
        <color rgb="FF000000"/>
        <rFont val="Franklin Gothic Book"/>
        <family val="2"/>
      </rPr>
      <t xml:space="preserve">Part 1 (About) </t>
    </r>
    <r>
      <rPr>
        <sz val="11"/>
        <color rgb="FF000000"/>
        <rFont val="Franklin Gothic Book"/>
        <family val="2"/>
      </rPr>
      <t>covers country and data characteristics.</t>
    </r>
  </si>
  <si>
    <t>How to complete this sheet:</t>
  </si>
  <si>
    <r>
      <t xml:space="preserve">1. Starting from the top, </t>
    </r>
    <r>
      <rPr>
        <b/>
        <i/>
        <sz val="11"/>
        <rFont val="Franklin Gothic Book"/>
        <family val="2"/>
      </rPr>
      <t xml:space="preserve">enter your responses in the grey column. </t>
    </r>
  </si>
  <si>
    <t xml:space="preserve">2. Please respond to each question, until completed. </t>
  </si>
  <si>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</si>
  <si>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t>If you have any questions, please contact your country manager at the EITI International Secretariat.</t>
  </si>
  <si>
    <t>Cells in orange must be completed</t>
  </si>
  <si>
    <t>Cells in light blue are for voluntary input</t>
  </si>
  <si>
    <t xml:space="preserve">Part 1 - About </t>
  </si>
  <si>
    <t>Description</t>
  </si>
  <si>
    <t>Enter data in this column</t>
  </si>
  <si>
    <t>Source / Comments</t>
  </si>
  <si>
    <t>Country or area name</t>
  </si>
  <si>
    <t>Netherlands</t>
  </si>
  <si>
    <t>ISO Alpha-3 Code</t>
  </si>
  <si>
    <t>NLD</t>
  </si>
  <si>
    <t>National currency name</t>
  </si>
  <si>
    <t>Euro</t>
  </si>
  <si>
    <t>National currency ISO-4217</t>
  </si>
  <si>
    <t>EUR</t>
  </si>
  <si>
    <t>Fiscal year covered by this data file</t>
  </si>
  <si>
    <t>Start Date</t>
  </si>
  <si>
    <t>End Date</t>
  </si>
  <si>
    <t>Data source</t>
  </si>
  <si>
    <t>Has an EITI Report been prepared by an Independent Administrator?</t>
  </si>
  <si>
    <t>Partially</t>
  </si>
  <si>
    <t>What is the name of the company?</t>
  </si>
  <si>
    <t>BDO Tunisia Consulting</t>
  </si>
  <si>
    <t>Date that the EITI Report was made public</t>
  </si>
  <si>
    <t>URL, EITI Report</t>
  </si>
  <si>
    <t>www.eiti.nl</t>
  </si>
  <si>
    <t>Does the government systematically disclose EITI data at a single location?</t>
  </si>
  <si>
    <t>Publication date of the EITI data</t>
  </si>
  <si>
    <t>No specific date. Data is continuously uploaded into the Netherlands Oil &amp; Gas Portal (https://www.nlog.nl/data) and the data portal of the Statistics Netherlands (https://opendata.cbs.nl/statline/portal.html?_la=nl&amp;_catalog=CBS)</t>
  </si>
  <si>
    <t>Website link (URL) to EITI data</t>
  </si>
  <si>
    <t>Data | NLOG and https://opendata.cbs.nl/statline/portal.html?_la=nl&amp;_catalog=CBS</t>
  </si>
  <si>
    <t>Are there other files of relevance?</t>
  </si>
  <si>
    <t>Yes</t>
  </si>
  <si>
    <t>Date that other file was made public</t>
  </si>
  <si>
    <t>URL</t>
  </si>
  <si>
    <t>https://www.nlog.nl/sites/default/files/2019-09/annual_review_natural_resources_and_geothermal_energy_in_the_netherlands_2018.pdf</t>
  </si>
  <si>
    <r>
      <t>EITI Requirement 7.2</t>
    </r>
    <r>
      <rPr>
        <b/>
        <sz val="11"/>
        <rFont val="Franklin Gothic Book"/>
        <family val="2"/>
      </rPr>
      <t>: Data accessibility and open data</t>
    </r>
  </si>
  <si>
    <t>Does the government have an open data policy?</t>
  </si>
  <si>
    <t>Yes, systematically disclosed</t>
  </si>
  <si>
    <t>digitaleoverheid.nl and data.overheid.nl</t>
  </si>
  <si>
    <t>Data coverage / scope</t>
  </si>
  <si>
    <t>Open data portal / files</t>
  </si>
  <si>
    <t>www.nlog.nl and https://www.cbs.nl/nl-nl/onze-diensten/open-data</t>
  </si>
  <si>
    <t>Sector coverage</t>
  </si>
  <si>
    <t>Oil</t>
  </si>
  <si>
    <t>Gas</t>
  </si>
  <si>
    <t>Mining (incl. Quarrying)</t>
  </si>
  <si>
    <t>No</t>
  </si>
  <si>
    <t>Other, non-upstream sectors</t>
  </si>
  <si>
    <t>If yes, please specify name (insert new rows if multiple)</t>
  </si>
  <si>
    <t>Salt industry</t>
  </si>
  <si>
    <t>Number of reporting government entities (incl SOEs if recipient)</t>
  </si>
  <si>
    <t>Number of reporting companies (incl SOEs if payer)</t>
  </si>
  <si>
    <r>
      <rPr>
        <i/>
        <sz val="11"/>
        <rFont val="Franklin Gothic Book"/>
        <family val="2"/>
      </rPr>
      <t>Reporting currency (</t>
    </r>
    <r>
      <rPr>
        <i/>
        <sz val="11"/>
        <color theme="10"/>
        <rFont val="Franklin Gothic Book"/>
        <family val="2"/>
      </rPr>
      <t>ISO-4217 currency codes</t>
    </r>
    <r>
      <rPr>
        <i/>
        <sz val="11"/>
        <rFont val="Franklin Gothic Book"/>
        <family val="2"/>
      </rPr>
      <t>)</t>
    </r>
  </si>
  <si>
    <t xml:space="preserve">Exchange rate used: 1 USD = </t>
  </si>
  <si>
    <t>Exchange rate source (URL,…)</t>
  </si>
  <si>
    <r>
      <t>EITI Requirement 4.7</t>
    </r>
    <r>
      <rPr>
        <b/>
        <sz val="11"/>
        <rFont val="Franklin Gothic Book"/>
        <family val="2"/>
      </rPr>
      <t>: Disaggregation</t>
    </r>
  </si>
  <si>
    <t>… by revenue stream</t>
  </si>
  <si>
    <t>… by government agency</t>
  </si>
  <si>
    <t>… by company</t>
  </si>
  <si>
    <t>… by project</t>
  </si>
  <si>
    <t>Contact details: data submission</t>
  </si>
  <si>
    <t>Name and contact information of the person submitting this file</t>
  </si>
  <si>
    <t>Name</t>
  </si>
  <si>
    <t>Geesje van Niejenhuis on behalf of the NL-EITI MSG</t>
  </si>
  <si>
    <t>Organisation</t>
  </si>
  <si>
    <t>Netherlands Enterprise Agency (RVO)</t>
  </si>
  <si>
    <t>Email address</t>
  </si>
  <si>
    <t>Geesje.vanNiejenhuis@rvo.nl</t>
  </si>
  <si>
    <t>Requirement 2.1: Legal framework</t>
  </si>
  <si>
    <t>Objective of Requirement 2.1</t>
  </si>
  <si>
    <t>Progress towards the objective of the requirement, to ensure public understanding of all aspects of the regulatory framework for the extractive industries, including the legal framework, fiscal regime, roles of government entities and reforms.</t>
  </si>
  <si>
    <t xml:space="preserve">Fully met </t>
  </si>
  <si>
    <r>
      <t xml:space="preserve">The NL-EITI Report 2018 describes the legal environment and fiscal regime for mining, oil and gas, including the roles of government entities, the level of fiscal devolution and reforms leading up to 2018. Government websites provide much of the information required although the fiscal regime and degree of fiscal devolution do not appear to be disclosed systematically on government websites referenced. Given the completeness of the NL-EITI Report 2018, balanced against the systematic disclosures of only some parts of the required information, the Netherlands has </t>
    </r>
    <r>
      <rPr>
        <b/>
        <sz val="11"/>
        <color theme="1"/>
        <rFont val="Franklin Gothic Book"/>
        <family val="2"/>
      </rPr>
      <t>fully met</t>
    </r>
    <r>
      <rPr>
        <sz val="11"/>
        <color theme="1"/>
        <rFont val="Franklin Gothic Book"/>
        <family val="2"/>
      </rPr>
      <t xml:space="preserve"> the objective of Requirement 2.1.</t>
    </r>
  </si>
  <si>
    <t>Requirement</t>
  </si>
  <si>
    <t>How is this disclosed?</t>
  </si>
  <si>
    <t>Where is this systematically disclosed?</t>
  </si>
  <si>
    <t>Where is this disclosed in the EITI Report?</t>
  </si>
  <si>
    <t>Gaps or weaknesses in comprehensiveness, data quality, disaggregation and accessibility identified (by MSG, IA, others)</t>
  </si>
  <si>
    <t xml:space="preserve">International Secretariat review and preliminary assessment </t>
  </si>
  <si>
    <t>International Secretariat questions to MSG</t>
  </si>
  <si>
    <t>MSG responses to International Secretariat questions</t>
  </si>
  <si>
    <t xml:space="preserve">International Secretariat final assessment </t>
  </si>
  <si>
    <t>Mining sector</t>
  </si>
  <si>
    <t>Does the government publish information about</t>
  </si>
  <si>
    <t>Laws and regulations?</t>
  </si>
  <si>
    <t>https://www.nlog.nl/en/legislation, www.mijnbouwvergunningen.nl and https://www.officielebekendmakingen.nl/</t>
  </si>
  <si>
    <t>Chapter 3 of the NL-EITI Report 2018</t>
  </si>
  <si>
    <t>The full text of all relevant laws and regulations appears to be accessible online, and adequately summarised in the NL-EITI 2018 Report, with reference to the 2017 report as well. Description of licenses and contracts and their system for awarding them also described.</t>
  </si>
  <si>
    <t>Overview of government agencies' roles?</t>
  </si>
  <si>
    <t>www.mijnbouwvergunningen.nl</t>
  </si>
  <si>
    <t>Section 3.1. of the NL-EITI Report 2018</t>
  </si>
  <si>
    <r>
      <t xml:space="preserve">The NL-EITI 2018 Report describes the govenrment agency overseeing extractives and the role of this agency. </t>
    </r>
    <r>
      <rPr>
        <sz val="11"/>
        <color rgb="FF0000FF"/>
        <rFont val="Arial"/>
        <family val="2"/>
      </rPr>
      <t>However, the URL associated with this section leads to a page listing extractives permits that does not have a description of the agencie's role in the same way as the NL-EITI 2018 Report.</t>
    </r>
  </si>
  <si>
    <t>Could the MSG provide a more specific link that outlines the roles and responsibilities of government agencies?</t>
  </si>
  <si>
    <t>Mineral and petroleum rights' regime?</t>
  </si>
  <si>
    <t>www.nlog.nl/vergunningen and https://www.nlog.nl/en/procedures-licences</t>
  </si>
  <si>
    <t>Mineral rights are adequately described both on the URL listed (with reference and link to the appropriate laws and regulations) and in the NL-EITI 2018 Report.</t>
  </si>
  <si>
    <t>Fiscal regime?</t>
  </si>
  <si>
    <t>Yes, through EITI reporting</t>
  </si>
  <si>
    <t>Section 3.2 and Appendix 4 of NL-EITI Report 2018</t>
  </si>
  <si>
    <t xml:space="preserve">The fiscal regime for mining is adequately described in the NL-EITI 2018 Report, especially in Appendix 4. </t>
  </si>
  <si>
    <t>While the NL-EITI 2018 Report adequately describes the fiscal regime of the mining sector, could the MSG provide a link to where this is systematically disclosed on a government website?</t>
  </si>
  <si>
    <t>Level of fiscal devolution?</t>
  </si>
  <si>
    <t xml:space="preserve">Level of fiscal devolution is described well, along with the related laws and regulations, in the NL-EITI 2018 Report. </t>
  </si>
  <si>
    <t>Likewise, could the MSG include information on fiscal devolution's systematic disclosure in the mining sector on a government website?</t>
  </si>
  <si>
    <t>Ongoing and planned reforms?</t>
  </si>
  <si>
    <t>www.rijksoverheid.nl</t>
  </si>
  <si>
    <t>Section 3.3 of NL-EITI Report 2018 and notes throughout the reports with regard to publications and letters to the House of Representatives of Ministries involved</t>
  </si>
  <si>
    <r>
      <t xml:space="preserve">Recent reforms and amendments to the Mining Act are outlined in the NL-EITI 2018 Report with relevant links to websites aimed at educating the public on further and ongoing community engagement after some backlash. </t>
    </r>
    <r>
      <rPr>
        <sz val="11"/>
        <color rgb="FF0000FF"/>
        <rFont val="Arial"/>
        <family val="2"/>
      </rPr>
      <t>On the other hand, there does not appear to be any information on planned future reforms past 2018 &amp; 2019. Further, it would be helpful to include more links to the websites centered on community engagement to highlight this ongoing work.</t>
    </r>
  </si>
  <si>
    <t>Could the MSG  elaborate on proposed and planned reformed post-2018, either through more links to government websites where reforms are being carried out or elaboration in the next NL-EITI Report?</t>
  </si>
  <si>
    <t>Oil and gas sector</t>
  </si>
  <si>
    <t>Petroleum rights are adequately described both on the URL listed (with reference and link to the appropriate laws and regulations) and in the NL-EITI 2018 Report.</t>
  </si>
  <si>
    <t>Description of the fiscal regime for mining is adequately described in the NL-EITI 2018 Report, especially in Appendix 4. This report is available online through the NL EITI website.</t>
  </si>
  <si>
    <t>While the NL-EITI 2018 Report adequately describes the fiscal regime of the oil and gas sector, could the MSG provide a link to where this is systematically disclosed on a government website?</t>
  </si>
  <si>
    <t>Likewise, could the MSG include information on fiscal devolution's systematic disclosure in the oil and gas sector on a government website?</t>
  </si>
  <si>
    <t>Could the MSG please elaborate on proposed and planned reformed post-2018, either through more links to government websites where reforms are being carried out or elaboration in the next NL-EITI Report?</t>
  </si>
  <si>
    <t>Requirement 2.2: Contract and license allocations</t>
  </si>
  <si>
    <t>Objective of Requirement 2.2</t>
  </si>
  <si>
    <t>Progress towards the objective of the requirement, to provide a public overview of awards and transfers of oil, gas and mining licenses, the statutory procedures for license awards and transfers and whether tehse procedures are followed in practice. This can allow stakeholders to identify and address possible weaknesses in the license allocation process.</t>
  </si>
  <si>
    <t xml:space="preserve">Mostly met </t>
  </si>
  <si>
    <r>
      <t>The Netherlands systematically discloses information on the award of mining, oil and gas licenses, including the identity of licenses  awarded, the process for awarding and transferring licenses, including technical criteria and financial criteria for oil and gas licenses but only tecnical (</t>
    </r>
    <r>
      <rPr>
        <sz val="11"/>
        <color rgb="FF0003FF"/>
        <rFont val="Franklin Gothic Book"/>
        <family val="2"/>
      </rPr>
      <t>not financial</t>
    </r>
    <r>
      <rPr>
        <sz val="11"/>
        <color theme="1"/>
        <rFont val="Franklin Gothic Book"/>
        <family val="2"/>
      </rPr>
      <t xml:space="preserve">) criteria for mining licenses. </t>
    </r>
    <r>
      <rPr>
        <sz val="11"/>
        <color rgb="FF0003FF"/>
        <rFont val="Franklin Gothic Book"/>
        <family val="2"/>
      </rPr>
      <t>However, the identity of licenses transferred in 2018 is unclear, as are the technical and financial criteria assessed in transfers. There is no evidence of the MSG's assessment of non-trivial deviations in mining,oil and gas license awards and transfers in 2018</t>
    </r>
    <r>
      <rPr>
        <sz val="11"/>
        <color theme="1"/>
        <rFont val="Franklin Gothic Book"/>
        <family val="2"/>
      </rPr>
      <t>. Mining, oil and gas licenses do not appear to be awards through competitive tender. Therefore, the Netherlands has mostly met this requirement.</t>
    </r>
  </si>
  <si>
    <t>Applicability of the Requirement</t>
  </si>
  <si>
    <t>Is Requirement 2.2 applicable in the period under review?</t>
  </si>
  <si>
    <t>No. of license awards for the covered year</t>
  </si>
  <si>
    <t>There is no link or direction to indicate that these 2 licenses were awarded in the year under review.</t>
  </si>
  <si>
    <t>Could the MSG please provide evidence of these awarded licenses either through systematic disclosure or EITI reporting?</t>
  </si>
  <si>
    <t>the award process(es)?</t>
  </si>
  <si>
    <t>https://www.nlog.nl/en/administrative-procedures and www.mijnbouwvergunningen.nl</t>
  </si>
  <si>
    <t>The process for awarding salt mining licenses is described in general in the NL-EITI 2018 Report and other government sources, with reference and links to the NL-EITI 2017 Report and the Dutch Oil and Gas Portal where one can find more information.</t>
  </si>
  <si>
    <t>and the technical and financial criteria used?</t>
  </si>
  <si>
    <t>https://www.nlog.nl/sites/default/files/opzet_eisen_operators_web_1_uk.pdf</t>
  </si>
  <si>
    <r>
      <t xml:space="preserve">The PDF on the NLOG website adequately describes the technical requirements for assessing applications for salt mininglicenses. </t>
    </r>
    <r>
      <rPr>
        <sz val="11"/>
        <color rgb="FF0000FF"/>
        <rFont val="Arial"/>
        <family val="2"/>
      </rPr>
      <t>However, this PDF does not list any specific financial criteria assessed, only that they must have sufficient finances to perform the task, and the NL-EITI 2018 Report section listed does not add any information about the technical and financial criteria used in awarding licenses.</t>
    </r>
  </si>
  <si>
    <r>
      <t>Could the MSG please provide guidance to where financial criteria for awarding salt mining licenses are publicly disclosed, if applicable? If there are no financial criteria assessed in mining license applications, could the MSG confirm where this is clearly stated online?</t>
    </r>
    <r>
      <rPr>
        <sz val="11"/>
        <color rgb="FFFF0000"/>
        <rFont val="Franklin Gothic Book"/>
        <family val="2"/>
      </rPr>
      <t xml:space="preserve"> It appears that Sections 9 and 9a provide this information but are only referenced in the NL-EITI 2018 Report and not mentioned in the PDF listed in systematic disclosure.</t>
    </r>
  </si>
  <si>
    <t>the existence of any non-trivial deviations from statutory procedures in license awards in the period under review?</t>
  </si>
  <si>
    <t>There is no information in the public domain on the MSG's assessment of non-trivial deviations in the process for awarding salt mining licenses in 2018.</t>
  </si>
  <si>
    <t>Could the MSG clarify the response to this requirement? If non-trivial deviations from the statutory procedure do not exist, this should be stated clearly. If not, this could suppose that deviations from the statutory procedure were not assessed.</t>
  </si>
  <si>
    <t>No. of license transfers for the covered year</t>
  </si>
  <si>
    <t>https://www.nlog.nl/sites/default/files/2019-09/jaarverslag_delfstoffen_en_aardwarmte_in_nederland_2018.pdf</t>
  </si>
  <si>
    <t>The PDF attached is only in Dutch and is very long with no guidance on where to look to find the number and identity of license transfers in 2018. The NL-EITI 2018 Report does not list any transfers of salt mining licenses.</t>
  </si>
  <si>
    <t>Could the MSG clarify where the number of salt mining license transfers in 2018 are clearly listed in the public domain? Could the MSG provide a speciifc reference in the document referenced  here where license transfers are listed?</t>
  </si>
  <si>
    <t>the number and identity of licenses transferred in the period under review?</t>
  </si>
  <si>
    <t>the transfer process(es)?</t>
  </si>
  <si>
    <t>https://www.nlog.nl/en/transfer-licences</t>
  </si>
  <si>
    <t>The transfer process is adequately described by the government source given, along with links to the relevant articles in law and regulation mandating this transfer. The NL-EITI 2018 Report does not provide information concerning the salt mining license transfer process.</t>
  </si>
  <si>
    <t>The document referenced here is the same referenced for salt mining license awards (in row 12 above) but does not refer to technical and  financial criteria assessed in the transfer process. Likewise, the NL-EITI 2018 Report does not refer to transfers of salt mining licenses. It  is thus unclear whether the same criteria apply to transfers as to awards of salt mining licenses.</t>
  </si>
  <si>
    <t>Could the MSG please provide guidance to where technical and financial criteria for transferring salt mining licenses are publicly disclosed?</t>
  </si>
  <si>
    <t>the existence of any non-trivial deviations from statutory procedures in license transfers in the period under review?</t>
  </si>
  <si>
    <t>EITI Report page reference</t>
  </si>
  <si>
    <t>There is no information in the public domain on the MSG's assessment of non-trivial deviations in the process for transferring salt mining licenses in 2018.</t>
  </si>
  <si>
    <t>bidding rounds/process(es)?</t>
  </si>
  <si>
    <t>Not applicable</t>
  </si>
  <si>
    <t>Based on information in the NL-EITI 2018 Report it does not appear that there is a bidding process.</t>
  </si>
  <si>
    <t>MSG comments on efficiency:</t>
  </si>
  <si>
    <t>There is no link or direction to indicate that these 2 licenses were awarded in the year under review. There is also no distinction between oil and gas vs. mining contracts.</t>
  </si>
  <si>
    <t>The process for awarding licenses is clearly described in the NL-EITI 2018 Report and other government sources, with reference and links to the NL-EITI 2017 Report and the Dutch Oil and Gas Portal where one can find more information.</t>
  </si>
  <si>
    <t>Articles 1.3.8 and 1.3.9 of the Mining regulation (https://wetten.overheid.nl/BWBR0014468/2021-07-01/#Hoofdstuk1_Paragraaf1.3_Artikel1.3.7) describe the technical and financial criteria assessed for oil and gas license awards.</t>
  </si>
  <si>
    <t xml:space="preserve">The link provided brings readers to the NLOG webpage on license transfers. There is no information in the public domain referrencing the MSG's assessment of non-trivial deviations in oil and gas license awards in 2018. </t>
  </si>
  <si>
    <t>The PDF attached is only in Dutch and is very long with no guidance on where to look to find the number and identity of license transfers in 2018. The NL-EITI 2018 Report does not list any transfers of oil and gas licenses.</t>
  </si>
  <si>
    <t>Could the MSG clarify where the number of oil and gaslicense transfers in 2018 are clearly listed in the public domain? Could the MSG provide a speciifc reference in the document referenced here where oil and gas license transfers are listed?</t>
  </si>
  <si>
    <t>The transfer process is adequately described by the government source provided, along with links to the relevant articles in law and regulation mandating this transfer. The NL-EITI 2018 Report does not seem to provide information concerning the oil and gas license transfer process.</t>
  </si>
  <si>
    <t>The document referenced here is the same referenced for oil and gas license awards (in row 12 above) but does not refer to technical and  financial criteria assessed in the transfer process. Likewise, the NL-EITI 2018 Report does not refer to transfers of oil and gas licenses. It  is thus unclear whether the same criteria apply to transfers as to awards of oil and gas licenses.</t>
  </si>
  <si>
    <t>Could the MSG please provide guidance to where technical and financial criteria for transferring oil and gas licenses are publicly disclosed?</t>
  </si>
  <si>
    <t xml:space="preserve">The link provided brings readers to the NLOG webpage on license transfers. There is no information in the public domain referrencing the MSG's assessment of non-trivial deviations in oil and gas license transfers in 2018. </t>
  </si>
  <si>
    <t>Section 3.1 of NL-EITI Report 2018</t>
  </si>
  <si>
    <t>From the NL-EITI 2018 Report it does not appear that there is a bidding process.</t>
  </si>
  <si>
    <t>Requirement 2.3: License registers</t>
  </si>
  <si>
    <t>Objective of Requirement 2.3</t>
  </si>
  <si>
    <t>Progress towards the objective of the requirement, to ensure the public accessibility of comprehensive information on property rights related to extractive deposits and projects.</t>
  </si>
  <si>
    <r>
      <t xml:space="preserve">The Netherlands systematically discloses information on mining, oil and gas licenses through the NLOG website and  data center, including  data on license-holder name, commodity(ies) covered and coordinates, for all active licenses irrespective of the materiality of payments associated with each license. While the dates of award appear to be provided for all active licenses, </t>
    </r>
    <r>
      <rPr>
        <sz val="11"/>
        <color rgb="FF0003FF"/>
        <rFont val="Franklin Gothic Book"/>
        <family val="2"/>
      </rPr>
      <t>it is unclear where the dates of application and expiry are available for all mining, oil and gas licenses</t>
    </r>
    <r>
      <rPr>
        <sz val="11"/>
        <color theme="1"/>
        <rFont val="Franklin Gothic Book"/>
        <family val="2"/>
      </rPr>
      <t xml:space="preserve">. </t>
    </r>
  </si>
  <si>
    <t>License register for the mining sector</t>
  </si>
  <si>
    <t>www.nlog.nl/vergunningen and https://www.nlog.nl/sites/default/files/2019-09/jaarverslag_delfstoffen_en_aardwarmte_in_nederland_2018.pdf</t>
  </si>
  <si>
    <r>
      <t xml:space="preserve">The NLOG government site provides two ways to search for licenses. </t>
    </r>
    <r>
      <rPr>
        <sz val="11"/>
        <color rgb="FF0000FF"/>
        <rFont val="Arial"/>
        <family val="2"/>
      </rPr>
      <t>The larger PDF may provide additional information but is only provided in Dutch.</t>
    </r>
  </si>
  <si>
    <t>Could the MSG please provide an English version of the attached PDF or alternately specify via page number and section where the license register is listed in the PDF?</t>
  </si>
  <si>
    <t xml:space="preserve">License-holder name: </t>
  </si>
  <si>
    <r>
      <t xml:space="preserve">The names of all mining license holders appear to be publicly accessible. </t>
    </r>
    <r>
      <rPr>
        <sz val="11"/>
        <color rgb="FF0000FF"/>
        <rFont val="Arial"/>
        <family val="2"/>
      </rPr>
      <t>The larger PDF may provide additional information but is only provided in Dutch.</t>
    </r>
  </si>
  <si>
    <t xml:space="preserve">License coordinates: </t>
  </si>
  <si>
    <r>
      <t xml:space="preserve">Through the Card Permits page listed in the government source, it is possible to list all permits with a listing of the size of the operation and a general location. </t>
    </r>
    <r>
      <rPr>
        <sz val="11"/>
        <color rgb="FF0000FF"/>
        <rFont val="Arial"/>
        <family val="2"/>
      </rPr>
      <t>Coordinates are listed in the Datacenter when selecting different types of extractive activity but there is no listing for this data center by the MSG.</t>
    </r>
  </si>
  <si>
    <t>It appears that there is a source called "Datacenter" that contains much of the information required in this objective. Could the MSG please advise as to whether this source should be added to systematic disclosure and if so, list it in this Validation?</t>
  </si>
  <si>
    <t xml:space="preserve">License dates of application, award and expiry: </t>
  </si>
  <si>
    <t>www.nlog.nl/vergunningen, https://www.nlog.nl/sites/default/files/2019-09/jaarverslag_delfstoffen_en_aardwarmte_in_nederland_2018.pdf and https://www.officielebekendmakingen.nl/staatscourant</t>
  </si>
  <si>
    <t>While the NL-EITI 2018 Report notes that all new licenses are published in the Gazette (last link), there are only four to be found when selecting criteria, and they do not have the relevant information. Perhaps the large PDF in Dutch contains the needed information but it seems that further guidance from the MSG as to where to find this information is needed to fully give credit. The data center does have this information but it is not listed as a source by the MSG.</t>
  </si>
  <si>
    <r>
      <t xml:space="preserve">It appears that there is a source called "Datacenter" (https://www.nlog.nl/datacenter/lic-overview) that contains the dates of award for all active licenses, </t>
    </r>
    <r>
      <rPr>
        <sz val="11"/>
        <color rgb="FF0003FF"/>
        <rFont val="Franklin Gothic Book"/>
        <family val="2"/>
      </rPr>
      <t>but not the dates of application and of expiry</t>
    </r>
    <r>
      <rPr>
        <sz val="11"/>
        <color theme="1"/>
        <rFont val="Franklin Gothic Book"/>
        <family val="2"/>
      </rPr>
      <t>. Could the MSG please advise as to whether this source should be added to systematic disclosure and if so, list it in this Validation template? This source could be particularly helpful here if proven to be comprehensive by the MSG.</t>
    </r>
  </si>
  <si>
    <t>Commodity(ies) covered by licenses:</t>
  </si>
  <si>
    <t>From the NLOG website, it appears that commodity type is always listed by production licenses.</t>
  </si>
  <si>
    <t>Coverage of all active licenses?</t>
  </si>
  <si>
    <t>The NLOG website does appear to list all active licenses.</t>
  </si>
  <si>
    <t>Coverage of all licenses held by material companies?</t>
  </si>
  <si>
    <r>
      <t>The NLOG website and the data center (</t>
    </r>
    <r>
      <rPr>
        <sz val="11"/>
        <color rgb="FF0000FF"/>
        <rFont val="Arial"/>
        <family val="2"/>
      </rPr>
      <t>not listed in sources</t>
    </r>
    <r>
      <rPr>
        <sz val="11"/>
        <color rgb="FF000000"/>
        <rFont val="Arial"/>
        <family val="2"/>
      </rPr>
      <t>) appears to show all contracts for material companies, whether licenses are active or not.</t>
    </r>
  </si>
  <si>
    <t>License register for petroleum sector</t>
  </si>
  <si>
    <r>
      <t xml:space="preserve">The names of all petroleum license holders appear to be publicly accessible. </t>
    </r>
    <r>
      <rPr>
        <sz val="11"/>
        <color rgb="FF0000FF"/>
        <rFont val="Arial"/>
        <family val="2"/>
      </rPr>
      <t>The larger PDF may provide additional information but is only provided in Dutch.</t>
    </r>
  </si>
  <si>
    <t>While the NL-EITI 2018 Report notes that all new licenses will be published in the Gazette (last link), there are only four to be found when selecting criteria, and they do not have the relevant information. Perhaps the large PDF in Dutch contains the needed information but it seems that further guidance from the MSG as to where to find this information is needed to fully give credit. The data center does have this information but it is not listed as a source by the MSG.</t>
  </si>
  <si>
    <t>Requirement 2.4: Contracts</t>
  </si>
  <si>
    <t>Objective of Requirement 2.4</t>
  </si>
  <si>
    <t>Progress towards the objective of the requirement, to ensure the public accessibility of all licenses and contracts underpinning extractive activities (at least from 2021 onwards) as a basis for the public’s understanding of the contractual rights and obligations of companies operating in the country’s extractive industries.</t>
  </si>
  <si>
    <t xml:space="preserve">Partly met </t>
  </si>
  <si>
    <r>
      <t xml:space="preserve">The Netherlands systematically discloses the full text of all mining, oil and gas licenses, with the government's policy to disclose all licenses clarified in the 2018 EITI Report. </t>
    </r>
    <r>
      <rPr>
        <sz val="11"/>
        <color rgb="FF0003FF"/>
        <rFont val="Franklin Gothic Book"/>
        <family val="2"/>
      </rPr>
      <t>However, it is unclear whether there are any contracts in the oil and gas sector,given the lack of clarity over whether EBN's "cooperation agreements"  constitute contracts governing the exploitation of natural resources in accordance with the definition of "contracts" in Requirement 2.4.d. In addition, there is insufficient guidance from NL-EITI on where to locate the full text of mining, oil and gas licenses awarded since 1 January 2021. There does not appear to be a comprehensive list of all mining, oil and gas licenses (including those awarded prior to 1 January 2021), clearly indicating which ones are publicly accessible in accordance with Requirement 2.4.c.ii</t>
    </r>
    <r>
      <rPr>
        <sz val="11"/>
        <color theme="1"/>
        <rFont val="Franklin Gothic Book"/>
        <family val="2"/>
      </rPr>
      <t>. Therefore, Requirement 2.4 has been partly met in the Netherlands to date.</t>
    </r>
  </si>
  <si>
    <t>Government policy on contract disclosure</t>
  </si>
  <si>
    <t>Section 3.1 and 3.5 of the NL-EITI Report 2018</t>
  </si>
  <si>
    <t>Section 3.5 of the NL-EITI 2018 Report seems to indicates that the government's policy is to publish the full text of all mining, oil and gas licenses.</t>
  </si>
  <si>
    <t>For contracts executed after 1 January 2021: Are contracts texts  including annexes and amendments  fully disclosed?</t>
  </si>
  <si>
    <t>https://www.officielebekendmakingen.nl/staatscourant</t>
  </si>
  <si>
    <t xml:space="preserve">It is unclear from the 2018 EITI Report whether "cooperation agreements" involving EBN constitute contracts in accordance with the definition in Requirement 2.4. </t>
  </si>
  <si>
    <t>Could the MSG clarify whether EBN's "cooperation agreements" constitute forms of contracts in accordance with the definition of "contract" in Requirement 2.4?</t>
  </si>
  <si>
    <t>For licenses executed after 1 January 2021 Are license texts including annexes and amendments  fully disclosed?</t>
  </si>
  <si>
    <t>While the 2018 NL-EITI Report states that all mining, oil and gas licenses are publicly disclosed, the link provided to the Official Gazette does not provide sufficient guidance on where to locate specific minnig, oil and gas licenses. It is therefore challenging to confirm whether all new  mining, oil and gas licenses awarded since  1 January 2021 have been publicly disclosed.</t>
  </si>
  <si>
    <t>Could the MSG please provide details as to where to find license texts, including annexes and amendments, within the Government Gazette website?</t>
  </si>
  <si>
    <t>Contract register for mining sector</t>
  </si>
  <si>
    <t>There do not appear to be any contracts in the mining sector.</t>
  </si>
  <si>
    <t>Contract register for petroleum sector</t>
  </si>
  <si>
    <t>Contract register for other sector(s) - add rows if several</t>
  </si>
  <si>
    <t>The 2018 NL-EITI Report covers mining, oil and gas, not other sectors.</t>
  </si>
  <si>
    <t xml:space="preserve">Is there a publicly accessible list of all active exploitation and exploration contracts? </t>
  </si>
  <si>
    <r>
      <t xml:space="preserve">The first link leads to the general permit page and from there, one can find granted licenses via the Search tab. </t>
    </r>
    <r>
      <rPr>
        <sz val="11"/>
        <color rgb="FF0003FF"/>
        <rFont val="Franklin Gothic Book"/>
        <family val="2"/>
      </rPr>
      <t>However, there does not appear to be a comprehensive list of all active mining, oil and gas licenses in the public domain, which clearly indicates which licenses have been publisbed in full.</t>
    </r>
  </si>
  <si>
    <t>Could the MSG confirm where a comprehensive list of all active mining, oil and gas licenses is publicly accessible, clearly indicating which licenses have been publisbed in full?</t>
  </si>
  <si>
    <t xml:space="preserve">Are there contracts/licenses executed before 1 January 2021, that are publicly disclosed? </t>
  </si>
  <si>
    <t>Requirement 2.5: Beneficial ownership</t>
  </si>
  <si>
    <t>Objective of Requirement 2.5</t>
  </si>
  <si>
    <t>Progress towards the objective of the requirement, to enable the public to know who ultimately owns and controls the companies operating in the country’s extractive industries, particularly those identified by the MSG as high-risk, to help deter improper practices in the management of extractive resources.</t>
  </si>
  <si>
    <r>
      <t xml:space="preserve">The Netherlands has enacted legislation to establish a publicly accessible ultimate beneficial ownership (UBO) registry. It will apply to all companies that apply for or hold a participating interest in exploration or production mining, oil and gas licenses. Regulations implementing the act will only come into force in March 2022. The register will be maintained by the Dutch Chamber of Commerce. </t>
    </r>
    <r>
      <rPr>
        <sz val="11"/>
        <color rgb="FF0003FF"/>
        <rFont val="Franklin Gothic Book"/>
        <family val="2"/>
      </rPr>
      <t>To date,  beneficial ownership information has been requested from some, but not yet all, corporate entities that apply for or hold participating interests in mining, oil and gas exploration or production licenses.</t>
    </r>
    <r>
      <rPr>
        <sz val="11"/>
        <color theme="1"/>
        <rFont val="Franklin Gothic Book"/>
        <family val="2"/>
      </rPr>
      <t xml:space="preserve"> Following full enforcement of the UBO regulations in March 2022, it is expected that the requisite information will be available. </t>
    </r>
    <r>
      <rPr>
        <sz val="11"/>
        <color rgb="FF0003FF"/>
        <rFont val="Franklin Gothic Book"/>
        <family val="2"/>
      </rPr>
      <t>However, this will need to be verified, including the coverage of legal ownership (available through other sources) and the coverage of politically exposed persons. The MSG has only clarified to date that legal ownership information on only some companies (private limited companies (BVs), not public companies (NVs)) is currently accessible to the public</t>
    </r>
    <r>
      <rPr>
        <sz val="11"/>
        <color theme="1"/>
        <rFont val="Franklin Gothic Book"/>
        <family val="2"/>
      </rPr>
      <t xml:space="preserve">. </t>
    </r>
  </si>
  <si>
    <t>Government policy on beneficial ownership</t>
  </si>
  <si>
    <t xml:space="preserve">https://www.eerstekamer.nl/wetsvoorstel/35179_implementatiewet_registratie, https://wetten.overheid.nl/BWBR0024282/2021-05-01, https://wetten.overheid.nl/BWBR0041193/2021-04-01 and https://www.rijksoverheid.nl/documenten/richtlijnen/2020/07/21/algemene-leidraad-wet-ter-voorkoming-van-witwassen-en-financieren-van-terrorisme-wwft </t>
  </si>
  <si>
    <t>Section 3.6 of the NL-EITI Report 2018</t>
  </si>
  <si>
    <t xml:space="preserve">The Implementation Act, which regulates the establishment of the UBO register, entered into force on 27 September 2020.
Companies have 18 months to implement the Implementation Act (27/3/2022 is the deadline for registering at the Chamber of Commerce).
</t>
  </si>
  <si>
    <t>The government's policy on beneficial ownership transparency is adequately codified in the Implementation Act and expanded upon in various government sites, as well as in the NL-EITI 2018 Report.</t>
  </si>
  <si>
    <t>Definition of the term beneficial owner</t>
  </si>
  <si>
    <t xml:space="preserve">https://wetten.overheid.nl/BWBR0041193/2020-05-21 and https://wetten.overheid.nl/BWBR0024282/2021-05-01 </t>
  </si>
  <si>
    <t>The NL-EITI 2018 report includes a link to the UBO register page while the government links systematically disclose the definition of beneficial owner and specify thresholds for reporting. Definitions surrounding politically exposed persons are also given.</t>
  </si>
  <si>
    <t>Laws, regulations or policies on beneficial ownership</t>
  </si>
  <si>
    <r>
      <t xml:space="preserve">Laws, regulations, and policies on BO are systematically disclosed on the proper government websites and is described in the NL-EITI 2018 Report. </t>
    </r>
    <r>
      <rPr>
        <sz val="11"/>
        <color rgb="FF0003FF"/>
        <rFont val="Franklin Gothic Book"/>
        <family val="2"/>
      </rPr>
      <t>However, it is stated that foreign legal entities (foreign companies with branch offices in NL) do not have to register UBO. Therefore, it is unclear whether foreign legal entities holding extractive licenses would be exempt from disclosing their BO.</t>
    </r>
  </si>
  <si>
    <t>Could the MSG please clarify whether all extractive license-holders are required to incorporate in the Netherlands?  If not, could the MSG clarify  whether any  extractive license-holders  would be exempt from disclosing their BO?</t>
  </si>
  <si>
    <t>Is beneficial ownership data requested?</t>
  </si>
  <si>
    <t>Not available</t>
  </si>
  <si>
    <t xml:space="preserve">Nearly all legal entities established in the Netherlands have to register their beneficial owners at the Chamber of Commerce. This information is publicly available.The only exemptions are types of legal entities which by their legal nature are low risk. </t>
  </si>
  <si>
    <t>There is no indication that BO information has been requested and given that it is noted that the Implementation Act will not be fully enforced until 27/03/22, it appears that BO data has not yet been requested from all companies holding extractives licenses.</t>
  </si>
  <si>
    <t>Could the MSG clarify  whether all extractive license holders have been requested to disclose their BO to date, or whether this is pending implementation in March 2022?</t>
  </si>
  <si>
    <t>Is beneficial ownership data disclosed?</t>
  </si>
  <si>
    <t>BO data does not  appear to be yet disclosed,  given that implementation of the act will take force in March 2022.</t>
  </si>
  <si>
    <t>Could the MSG  clarify whether any BO data on any extractive license holders has been disclosed to date?</t>
  </si>
  <si>
    <t>Is beneficial ownership data disclosed by applicants and bidders?</t>
  </si>
  <si>
    <t>There is no indication that BO information has been requested and given that it is noted that the Implementation Act will not be fully enforced until 27/03/22, it appears that BO data has not yet been requested from all companies applying for extractives licenses.</t>
  </si>
  <si>
    <t>Could the MSG clarify  whether any companies applying for extractive licenses have been requested to disclose their BO to date, or whether this is pending implementation in March 2022?</t>
  </si>
  <si>
    <t>MSG assessment of disclosures</t>
  </si>
  <si>
    <t>There is no evidence of the MSG publishing its assessment of the comprehensiveness and reliability of BO dislcosures to date.</t>
  </si>
  <si>
    <t>Could the MSG clarify where its assessment of the comprehensiveness and reliability of BO dislcosures to date is available in the public domain?</t>
  </si>
  <si>
    <t>Quality assurances for data reliability</t>
  </si>
  <si>
    <t>The law and implementation act adequately define the quality assurances required of companies' disclosures of their BO.</t>
  </si>
  <si>
    <t>Names of stock exchanges for publicly-listed companies</t>
  </si>
  <si>
    <t>Companies that are publicly traded will show this information on their websites.</t>
  </si>
  <si>
    <t xml:space="preserve">This is not adequate information to assess the claim made by the MSG amd the EITI Standard requires that even if companies display this information on their websites, a listing of this information is needed either in the public register or in the EITI Report. </t>
  </si>
  <si>
    <t>Could the MSG clarify where a list of publicly listed extractive license-holding companies, including wholly-owned subsidiaries, is publicly accessible, including the name of the relevant stock exchange and a link to the stock exchange filings where they are listed?</t>
  </si>
  <si>
    <t>Is information on legal owners disclosed?</t>
  </si>
  <si>
    <t>&lt; EITI reporting or systematically disclosed? &gt;</t>
  </si>
  <si>
    <t xml:space="preserve">Information on the legal owners can be found in the Chamber of Commerce register for certain entities (such as BVs), but not for others (i.e. NVs). Furthermore, nearly all legal entities have to register their beneficial owners at the Chamber of Commerce which are in most cases also the legal owners. </t>
  </si>
  <si>
    <t>There are no links associated with the explanation to verify what is being said. Further, the explanation seems to indicate that even among the entities that are registered in the Chamber of Commerce register, there are some legal owners that are not disclosed due to entity type or differences in definition between "legal owner" and "beneficial owner".</t>
  </si>
  <si>
    <r>
      <t xml:space="preserve">Could the MSG clarify where the legal owners of </t>
    </r>
    <r>
      <rPr>
        <b/>
        <sz val="11"/>
        <color theme="1"/>
        <rFont val="Franklin Gothic Book"/>
        <family val="2"/>
      </rPr>
      <t>all</t>
    </r>
    <r>
      <rPr>
        <sz val="11"/>
        <color theme="1"/>
        <rFont val="Franklin Gothic Book"/>
        <family val="2"/>
      </rPr>
      <t xml:space="preserve"> companies holding extractive licenses are publicly disclosed (with no exceptions)?</t>
    </r>
  </si>
  <si>
    <t>Company register (legal ownership registry)</t>
  </si>
  <si>
    <t xml:space="preserve">Information can be found in the register of the Chamber of Commers, but not for all types of entities. Furthermore, nearly all legal entities have to register their beneficial owners at the Chamber of Commerce which are in most cases also the legal owners. </t>
  </si>
  <si>
    <t>Beneficial ownership registry</t>
  </si>
  <si>
    <t>https://www.rijksoverheid.nl/onderwerpen/financiele-sector/ubo-register and https://www.kvk.nl/inschrijven-en-wijzigen/ubo-opgave/</t>
  </si>
  <si>
    <t>As The Implementation Act notes, companies have until 27/03/21 to register with the Chamber of Commerce. Currently, there is no register to consult on beneficial ownership.</t>
  </si>
  <si>
    <t>Requirement 2.6: State participation</t>
  </si>
  <si>
    <t>Objective of Requirement 2.6</t>
  </si>
  <si>
    <t>Progress towards the objective of the requirement, to ensure an effective mechanism for transparency and accountability for well-governed SOEs and state participation more broadly through a public understanding of whether SOEs’ management is undertaken in accordance with the relevant regulatory framework. This information provides the basis for continuous improvements in the SOE’s contribution to the national economy, whether financially, economically or socially.</t>
  </si>
  <si>
    <t>Mostly Met</t>
  </si>
  <si>
    <t>The 2018 EITI Report has adequately explained the role of the sole SOE, EBN, in the oil and gas sector, including how EBN operates in a contractual collaboration without becoming a license holder or operator. The 2018 EITI Report also describes the rules and practices governing retained earnings, reinvestment, fund transfers, and third-party financing. Concerning fund transfers between the state and the SOE and third-party financing, additional information could be provided to clarify whether government transfers are applicable for exploration, drilling, and transportation phases or only for production, and if sovereign guarantee can be granted to loans undertaken by the SOE EBN. The 2018 EITI Report also adequately lays out why the SOE does not have equity in other companies or why there are no loans reported. EBN's audited financial statements are publicly disclosed. While the the cooperation agreements between EBN and the oil and gas companies are not publicly available, the 2018 EITI Report specifies that the participating interests of EBN in oil and gas projects may vary between 40 and 50%, , and the Appendix 5 presents a list over each participation of EBN in oil and gas projects, including the level of participation for each of them. The costs of exploration and production are covered by the co-licence holders and EBN in proportion to their participation. EBN fnances its investments by borrowing money from external lenders. EBN does not receive any subsidy or other contributions from the government for its participation in oil and gas production.However, since these cooperation agreements for each oil and gas project between EBN and the oil and gas companies are not publicly available, it is not possible to fully determine if the terms attached to the SOE participating interests are identical for all cooperation agreements or if they may vary.</t>
  </si>
  <si>
    <t>Is Requirement 2.6 applicable in the period under review?</t>
  </si>
  <si>
    <t>Applicability</t>
  </si>
  <si>
    <t>Does the government report how it participates in the extractive sector?</t>
  </si>
  <si>
    <t>Sections 3.4 and 5.1.2 of the NL-EITI Report 2018</t>
  </si>
  <si>
    <t xml:space="preserve">The NL-EITI 2018 Report gives a detailed description of the role of EBN - the sole SOE in the country - based on the legal statutes of The Mining Act. Additionally, links to The Mining Act and Annual Reports of State Participations are given. </t>
  </si>
  <si>
    <t>Statutory financial relations</t>
  </si>
  <si>
    <t>Where are the statutory rules regarding SOEs' financial relations with government described?</t>
  </si>
  <si>
    <t>Section 3.4 of NL-EITI Report 2018</t>
  </si>
  <si>
    <t xml:space="preserve">The NL-EITI 2018 Report gives a detailed description of the rulings governing financial relations between the EBN - the sole SOE in the country - and the government, based on the legal statutes of The Mining Act. </t>
  </si>
  <si>
    <t>Where are the statutory rules regarding SOEs' entitlements to transfers from government described?</t>
  </si>
  <si>
    <t>The NL-EITI 2018 Report states that EBN does not receive any subsidy from the government for participation in oil and gas production. However, this statement leaves open the possibility of government transfers to the SOE in the exploration phase or perhaps as it relates to oil and gas transportation.</t>
  </si>
  <si>
    <t>Could the MSG clarifies whether EBN can receives subsidies from the government for exploration projects?</t>
  </si>
  <si>
    <t>Where are the statutory rules regarding SOEs' distribution of profits described?</t>
  </si>
  <si>
    <t xml:space="preserve">The NL-EITI 2018 Report gives a detailed description of the distribution of profits between the EBN - the sole SOE in the country - and the government and shareholders, based on the legal statutes of The Mining Act. Given that the government is the sole shareholder of EBN, shareholder distributions flow to the state as well as other profit distributions. </t>
  </si>
  <si>
    <t>Where are the statutory rules regarding SOEs' ability to retain earnings described?</t>
  </si>
  <si>
    <t>The NL-EITI 2018 Report lays out how retained SOE earnings are to be used. In this case, these earnings are at the general disposal of the general meeting of shareholders, of which the government is the only shareholder. The report goes on to say that these earnings were not paid out as dividends in 2018 but rather put into shareholder equity to stengthen EBN's equity capital.</t>
  </si>
  <si>
    <t>Where are the statutory rules regarding SOEs' reinvestments described?</t>
  </si>
  <si>
    <t>The NL-EITI 2018 Report lays out how SOE reinvesments are to be used. The Report goes on to say that this reinvestment has been used to stengthen EBN's equity capital.</t>
  </si>
  <si>
    <t>Where are the statutory rules regarding SOEs' third-party financing described?</t>
  </si>
  <si>
    <t>The NL-EITI 2018 Report states that EBN does not receive any subsidy or other contributions from the government for participation in oil and gas production. It states that EBN finances it's invesmtents by borrowing money from external lenders. On 18 August 2015, a committed revolving credit facility was agreed with three banks (ING Bank, BNP Paribas and Rabobank) for an initial period of five years. This facility offers EBN the possibility to make withdrawals up to EUR
400 million in credit for general business purposes. In practice, The 2018 Annual Report mentions debenture loans, cash loans and collateral derivatives.</t>
  </si>
  <si>
    <t>Financial relations in practice</t>
  </si>
  <si>
    <t>References to state-owned enterprises portals or company website(s), for example as stated in the Report (Add rows if several SOEs)</t>
  </si>
  <si>
    <t>https://www.ebn.nl/</t>
  </si>
  <si>
    <t xml:space="preserve">EBN is the only SOE in operation in the Netherlands and this is their company website. The EBN website has easily accessible financial statements, General Information Sheets and corporate governance documentation from their homepage. </t>
  </si>
  <si>
    <t>References to state-owned enterprises or company Audited Financial Statement (Add rows if several SOEs)</t>
  </si>
  <si>
    <t>http://www.jaarverslag.ebn.nl/ebn-jaarverslag-2018/cover/</t>
  </si>
  <si>
    <t xml:space="preserve">The financial statements of EBN are publicly accessible and audited to international standards of auditing. </t>
  </si>
  <si>
    <t>State ownership</t>
  </si>
  <si>
    <t>Where is information on state and SOE equity in extractive companies publicly disclosed?</t>
  </si>
  <si>
    <t>Not applicable as State and EBN do not not have equity stakes in extractive companies</t>
  </si>
  <si>
    <t>This statement is correct as Section 3.4 of the NL-EITI 2018 Report indicates that EBN participates in exploration and production activities with publicly traded companies exclusively through contractual collaborations where costs and profits are split at predetermined percentages.  EBN finances its investments by borrowing money from external lenders. EBN does not receive any subsidy or other contributions from the government for its participation in oil and gas production.</t>
  </si>
  <si>
    <t>Where is information on the terms attached to state and SOE equity in extractive companies publicly disclosed?</t>
  </si>
  <si>
    <t>This statement is correct as Section 3.4 of the NL-EITI 2018 Report indicates that EBN participates in exploration and production activities with publicly traded companies exclusively through contractual collaborations where costs and profits are split at predetermined percentages. However, Appendix 5 does list every participation of EBN (188 in total) in oil and gas projects through these contractual collaborations called "cooperation agreements".</t>
  </si>
  <si>
    <t>Where is information on state and SOE participating interests in extractive projects publicly disclosed?</t>
  </si>
  <si>
    <t>Appendix 5 of the NL-EITI report 2018</t>
  </si>
  <si>
    <t>The 2018 EITI Report specifies that the participating interests of EBN in oil and gas projects may vary between 40 and 50%. While the cooperation agreements between EBN and other oil and gas companies are not publicly available, Appendix 5 lists the SOE participating interests up until 31/12/18.</t>
  </si>
  <si>
    <t>Where is information on the terms attached to state and SOE participating interests in extractive projects publicly disclosed?</t>
  </si>
  <si>
    <t>Section 3.5 of NL-EITI Report 2018</t>
  </si>
  <si>
    <t>The cooperation agreements for each oil and gas project between EBN and the oil and gas companies are not publicly available, and it is therefore not possible to fully determine terms attached to the SOE participating interests.</t>
  </si>
  <si>
    <t>Loans and guarantees</t>
  </si>
  <si>
    <t>Where are loans and loan guarantees from the state to extractive companies and projects disclosed?</t>
  </si>
  <si>
    <t>Not applicable as the State has not issued loans or guarantees to extractive companies and projects</t>
  </si>
  <si>
    <t xml:space="preserve">This is true given the contractual nature of the work that EBN does with license holders. </t>
  </si>
  <si>
    <t>Where are loans and loan guarantees from SOEs to extractive companies and projects disclosed?</t>
  </si>
  <si>
    <t>Not applicable as the EBN has not issued loans or guarantees to extractive companies and projects</t>
  </si>
  <si>
    <t>Corporate governance</t>
  </si>
  <si>
    <t>Where is corporate governance information on SOEs publicly disclosed?</t>
  </si>
  <si>
    <t>Corporate governance information on the sole NL, EBN, is published on the company website in their 'About EBN' section under "Governance'.</t>
  </si>
  <si>
    <t>Requirement 3.1: Exploration activities</t>
  </si>
  <si>
    <t>Objective of Requirement 3.1</t>
  </si>
  <si>
    <t>Progress towards the objective of the requirement, to ensure public access to an overview of the extractive sector in the country and its potential, including recent, ongoing and planned significant exploration activities.</t>
  </si>
  <si>
    <t>Exceeded</t>
  </si>
  <si>
    <r>
      <t xml:space="preserve">The Netherlands has </t>
    </r>
    <r>
      <rPr>
        <b/>
        <sz val="11"/>
        <color theme="1"/>
        <rFont val="Franklin Gothic Book"/>
        <family val="2"/>
      </rPr>
      <t xml:space="preserve">exceeded </t>
    </r>
    <r>
      <rPr>
        <sz val="11"/>
        <color theme="1"/>
        <rFont val="Franklin Gothic Book"/>
        <family val="2"/>
      </rPr>
      <t>the objective of this requirement to ensure public access to an overview of the extractive sector in the country and its potential, including recent, ongoing and planned significant exploration activities. The Netherlands systematically discloses all relevant data through its Annual Review of Natural Resources and Geothermal Energy report, including data on reserves, exploration and extractive activities for petroleum, coal, rock salt and geothermal sectors. The Netherlands has  publicly disclosed through its EITI Reports a comprehensive overview of the extractive industries, including significant exploration activities, which maps out available data systematically disclosed through the NLOG website.</t>
    </r>
  </si>
  <si>
    <t>Overview of the extractive industries</t>
  </si>
  <si>
    <t>https://www.nlog.nl/en/activities and https://www.nlog.nl/sites/default/files/2019-09/jaarverslag_delfstoffen_en_aardwarmte_in_nederland_2018.pdf</t>
  </si>
  <si>
    <t>The NLOG Oil and Gas Portal and the Annual Review of Natural Resources and Geothermal Energy report maintains a detailed and extensive overview of the extractive industries, including its history, and different types of reserves. (English version for reference: https://www.nlog.nl/sites/default/files/2019-09/annual_review_natural_resources_and_geothermal_energy_in_the_netherlands_2018.pdf)</t>
  </si>
  <si>
    <t>Overview of key companies in the extractive industries</t>
  </si>
  <si>
    <t>The NLOG Oil and Gas Portal and the Annual Review of Natural Resources and Geothermal Energy report maintains a detailed and extensive overview of different extractive projects, including operators of different projects.</t>
  </si>
  <si>
    <t>Overview of significant explocation activities</t>
  </si>
  <si>
    <t>The NLOG Oil and Gas Portal and the Annual Review of Natural Resources and Geothermal Energy report maintains a detailed overivew of significant exploration activities, including for rock salt, coal and geothermal energy projects.</t>
  </si>
  <si>
    <t>Requirement 3.2: Production data</t>
  </si>
  <si>
    <t>Objective of Requirement 3.2</t>
  </si>
  <si>
    <t>Progress towards the objective of the requirement, to ensure public understanding of extractive commodity(ies) production levels and the valuation of extractive commodity output, as a basis for addressing production-related issues in the extractive industries.</t>
  </si>
  <si>
    <r>
      <t xml:space="preserve">The Netherlands systematically discloses production volumes for mining, oil and gas commodities, annual figures that are referenced  in the NL-EITI Report. </t>
    </r>
    <r>
      <rPr>
        <sz val="11"/>
        <color rgb="FF0003FF"/>
        <rFont val="Franklin Gothic Book"/>
        <family val="2"/>
      </rPr>
      <t>However, production values are not publicly disclosed and the MSG does not appear to have made any  effort to include estimates of the value of production for mining, oil and gas commodities produced in 2018 (or in previous years)</t>
    </r>
    <r>
      <rPr>
        <sz val="11"/>
        <color theme="1"/>
        <rFont val="Franklin Gothic Book"/>
        <family val="2"/>
      </rPr>
      <t>. The Secretariat's preliminary assessment is that the objective of this requirement has been mostly met.</t>
    </r>
  </si>
  <si>
    <t>Is Requirement 3.2 applicable in the period under review?</t>
  </si>
  <si>
    <t>(Harmonised System Codes)</t>
  </si>
  <si>
    <t>Disclosure of production volumes</t>
  </si>
  <si>
    <t>https://www.nlog.nl/sites/default/files/2019-09/annual_review_natural_resources_and_geothermal_energy_in_the_netherlands_2018.pdf and https://www.nlog.nl/datacenter/</t>
  </si>
  <si>
    <t>Chapter 4 of the NL-EITI Report 2018</t>
  </si>
  <si>
    <t>The production values are not disclosed in the NL-EITI reports since this information is not available at the relevant website/organisation, i.e. www.nlog.nl/TNO.</t>
  </si>
  <si>
    <t>Production volumes are publicly disclosed to the required level of detail. Project-level disclosures of petroleum production volumes is partially systematically disclosed in the following document (pp.29-46): https://www.nlog.nl/sites/default/files/2019-09/annual_review_natural_resources_and_geothermal_energy_in_the_netherlands_2018.pdf</t>
  </si>
  <si>
    <t>Disclosure of production values</t>
  </si>
  <si>
    <t>As noted by the MSG in the gaps or weaknesses section, production values are not publicly disclosed.</t>
  </si>
  <si>
    <t>Production value is required for all extractive commodities produced, in accordance with Requirement 3.2. Could the MSG provide an estimate of the value of oil and gas production in 2018 and ensure that it is publicly disclosed?</t>
  </si>
  <si>
    <t>Crude oil (2709), volume</t>
  </si>
  <si>
    <t>million Sm3</t>
  </si>
  <si>
    <t>&lt; number &gt;</t>
  </si>
  <si>
    <t>USD</t>
  </si>
  <si>
    <t>Production value is required for oil, in accordance with Requirement 3.2. Could the MSG provide an estimate of the value of oil production in 2018 and ensure that it is publicly disclosed?</t>
  </si>
  <si>
    <t>Natural gas (2711), volume</t>
  </si>
  <si>
    <t>billion Nm3</t>
  </si>
  <si>
    <t>Gold (7108), volume</t>
  </si>
  <si>
    <t>oz</t>
  </si>
  <si>
    <t>Silver (7106), volume</t>
  </si>
  <si>
    <t>Coal (2701), volume</t>
  </si>
  <si>
    <t>Tonnes</t>
  </si>
  <si>
    <t>Copper (2603), volume</t>
  </si>
  <si>
    <t>Add commodities here, volume</t>
  </si>
  <si>
    <t xml:space="preserve">Requirement 3.3: Export data </t>
  </si>
  <si>
    <t>Objective of Requirement 3.3</t>
  </si>
  <si>
    <t>Progress towards the objective of the requirement, to ensure public understanding of extractive commodity(ies) export levels and the valuation of extractive commodity exports, as a basis for addressing export-related issues in the extractive industries.</t>
  </si>
  <si>
    <t>Fully met</t>
  </si>
  <si>
    <r>
      <t xml:space="preserve">The Netherlands has publicly disclosed information on export volumes and values of natural gas through its NL-EITI Reports. It does not appear that the Netherlands exports crude oil. </t>
    </r>
    <r>
      <rPr>
        <sz val="11"/>
        <color rgb="FF0003FF"/>
        <rFont val="Franklin Gothic Book"/>
        <family val="2"/>
      </rPr>
      <t>The Secretariat understands that the Netherlands did not export unprocessed salt in 2018.</t>
    </r>
    <r>
      <rPr>
        <sz val="11"/>
        <color theme="1"/>
        <rFont val="Franklin Gothic Book"/>
        <family val="2"/>
      </rPr>
      <t xml:space="preserve"> The Secretariat's preliminary assessment is that the objective of this requirement has been fully met.</t>
    </r>
  </si>
  <si>
    <t>Is Requirement 3.3 applicable in the period under review?</t>
  </si>
  <si>
    <t>Disclosure of export volumes</t>
  </si>
  <si>
    <t>https://opendata.cbs.nl</t>
  </si>
  <si>
    <t>All export volumes are publicly disclosed to the required level of detail through EITI reporting. However, the general link provided does not provide sufficient detail on where to access export volumes and values from this government website. Additional commodities and minerals are covered by https://opendata.cbs.nl/statline/#/CBS/en/dataset/83180ENG/table?ts=1629813316319.
Why has NL-EITI not considered or included all relevant commodities of the extractive sector?</t>
  </si>
  <si>
    <t>Could the MSG clarify where  in the Statline website one can access export volumes and values for all extractive commodities exported in 2018?</t>
  </si>
  <si>
    <t>Disclosure of export values</t>
  </si>
  <si>
    <r>
      <t xml:space="preserve">All export values are publicly disclosed to the required level of detail through EITI reporting. </t>
    </r>
    <r>
      <rPr>
        <sz val="11"/>
        <color rgb="FF0003FF"/>
        <rFont val="Franklin Gothic Book"/>
        <family val="2"/>
      </rPr>
      <t xml:space="preserve">However, the general link provided does not provide sufficient detail on where to access export volumes and values from this government website. </t>
    </r>
  </si>
  <si>
    <t>Sm3</t>
  </si>
  <si>
    <t>million m3</t>
  </si>
  <si>
    <t>billion EUR</t>
  </si>
  <si>
    <t>&lt;Select unit&gt;</t>
  </si>
  <si>
    <t>Requirement 4.1: Comprehensive disclosure of taxes and revenues</t>
  </si>
  <si>
    <t>Objective of Requirement 4.1</t>
  </si>
  <si>
    <t>Progress towards the objective of the requirement, to ensure comprehensive disclosures of company payments and government revenues from oil, gas and mining as the basis for a detailed public understanding of the contribution of the extractive industries to government revenues.</t>
  </si>
  <si>
    <t>Mostly met</t>
  </si>
  <si>
    <t xml:space="preserve">The Netherlands has mostly met the objective of ensuring comprehensive disclosures of company payments and government revenues from oil, gas, and mining as the basis for detailed public understanding of the contribution of the extractive industries to government revenues. The MSG has described the existing revenue streams in the extractive industries. Materiality thresholds are well described to ensure a clear methodology for the setting the scope of reconciliation. However, legal taxpayer confidentiality constraints prevent government publication of tax revenues from individual companies, which creates a substantial barrier for full government disclosure of extractive revenues. It is not clear whether all extractive companies have fully disclosed payments and revenues, nor whether the government has fully reported all revenues received from all extractive companies by individual revenue stream. Several stakeholders consulted confirmed that several companies making material payments to government in 2018 had either not agreed to sign taxpayer confidentiality waivers (and thus were not even mentioned in the EITI Report) or had not participated in EITI reporting despite signing such waivers. Stakeholders confirmed that there was no ex-post verification of whether any material revenue stream or extractive company was omitted from the reconciliation exercise, nor were such confirmation sought from external sources such as the Payments to Government reports that extractive companies in the Netherlands are subject to in accordance with the country’s implementation of the EU Accounting and Transparency Directives. The lack of such publicly documented confirmation of the adequacy of the scope of the reconciliation casts doubt on its comprehensiveness. </t>
  </si>
  <si>
    <t>Does the government fully disclose extractive sector revenues by revenue stream?</t>
  </si>
  <si>
    <t>Section 5 of NL-EITI Report 2018</t>
  </si>
  <si>
    <t>Extractive sector revenue streams are defined and explained in Section 5.1.2 of the NL-EITI 2018 Report. In terms of disclosure, aggregate level payments by revenue stream are listed in Section 5.2.3. These values are further elaborated on in Appendix 8. Stakeholder consultations appear to suggest that revenues were not reported in aggregate for all companies that did not waiver their right to confidentiality, which may also explain the higher estimate of revenues from natural gas companies included under Requirement 6.3. Furthermore, the report excludes environmental taxes, energy taxes and ODE seemingly without basis in size or materiality (relative to total government revenues for the extractive sector, see further details under Requirement 6.1). Lastly, the report also explains that regional payments, turnover taxes, dividend taxes and excise and import duties that are excluded from reporting as well, without basis in materiality (pp. 90-91, see further details under Requirement 4.6)</t>
  </si>
  <si>
    <t>Could the MSG elaborate on whether revenues have been comprehensively reported? Comprehensviely refers to total revenues per individual revenue stream, also covering the payments of all extractive companies that were not considered material?</t>
  </si>
  <si>
    <t>Are MSG decisions on the materiality threshold for revenue streams publicly available?</t>
  </si>
  <si>
    <t>MSG definitions for revenue streams are indicated in Table 6 of Section 5.1.2. Materiality of revenue streams appear to be set at EUR 100,000 for each payment type at a company or fiscal unity level. The report excludes environmental taxes, energy taxes and ODE seemingly without basis in size or materiality (relative to total government revenues for the extractive sector, see further details under Requirement 6.1). Lastly, the report also explains that regional payments, turnover taxes, dividend taxes and excise and import duties that are excluded from reporting as well, without basis in materiality (pp. 90-91, see further details under Requirement 4.6).</t>
  </si>
  <si>
    <t>Are MSG decisions on materiality thresholds for companies publicly available?</t>
  </si>
  <si>
    <t>MSG decisions on the materiality threshold for revenue streams are publicly available through EITI reporting and are based upon a governmental decree from 2015 and the 2013 EU Accounting Directive. This iimplies that all companies paying EUR 100,000 or more in taxes or other payments to government would be included in the reconciliation exercise.</t>
  </si>
  <si>
    <t>Could the MSG confirm that this was the agreed approach on which companies to consider material?</t>
  </si>
  <si>
    <t>Are the revenue streams considered material are publicly listed and described?</t>
  </si>
  <si>
    <t>All revenue streams that companies are subject to paying are listed in the report. Revenue streams deemed material were included in section 5.2, while all revenue streams are described in appendix 4.</t>
  </si>
  <si>
    <t>Could the MSG provide quantitative reasoning behind their exclusion of revenue streams that are described in appendix 4, though not included in the reconciliation scope, in particular providing data on the revenue streams' contribution towards total government revenues from all extractive companies?</t>
  </si>
  <si>
    <t>Have the revenue streams listed in Requirement 4.1.c been considered? Where the MSG has agreed to exclude certain revenue streams from the scope of EITI disclosures, are the rationale for their exclusion, and their values, clearly documented?</t>
  </si>
  <si>
    <t>The rationale for excluding several revenue streams are included in appendix 4 but does not seem to be based on the materiality threshold agreed at EUR 100,000. See Requirements 4.6 and 6.1 for details.</t>
  </si>
  <si>
    <t>Could the MSG expand on the opening line of Section 5.1.2 of the NL-EITI 2018 Report where it states, "In preparation for The Netherlands’ second EITI report, the multi-stakeholder group (the NL-EITI MSG) considered which revenue streams should be included within the scope
of the reconciliation." Did these considerations involve a quantitative measure for each individual revenue stream to be considered?</t>
  </si>
  <si>
    <t>Has the MSG identified the companies making material payments?</t>
  </si>
  <si>
    <t>The MSG lists the 17 companies included in the reconciliation exercise in the EITI report Table 10, focused on members of NOGEPA. Additionally, EBN reported including two mid-stream transporation companies. One non-NOGEPA members were included in the scope of reconciliation.</t>
  </si>
  <si>
    <t>Have all material companies fully reported all payments in accordance with the materiality definition?</t>
  </si>
  <si>
    <t>Due to confidentiality restrictions in Netherlands related to taxpayer information, the MSG was unable to precisely identify or confirm that all companies making EUR 100,0000 or more in payments were included in the reconciliation exercise. The report does not identify which companies provided the required waivers or not, nor whether there are companies making material payments that did not report. Stakeholder consultations confirmed that there were no successful attempts at collecting third-party information to confirm whether all material companies had been included or not, for example considering the mandatory payments to governments report of any company incorporated within the jurisdiction of the EU Accounting and Transparency Directives. Consultations with government representatives also implied that they were unable to confirm whether revenues had been reported covering all material companies as per the MSG's definition. We did not locate such confirmation in the EITI Report itself, either performed ex ante or ex post the reconciliation exercise.
A review undertaken by the International Secretariat, using third-party sources that collate extractive companies reporting under these legislations, revealed that some companies that have not been included did indeed make payments that exceed the materiality thresholds set by NL-EITI. For example, ExxonMobil's payments to government report for 2018 indicates that the company made payments roughly equivalent to USD 31.3m for the period under review of which roughly USD 3.3m were related to royalty payments in the country. Source: https://s3.us-east-2.amazonaws.com/rp-20-sources/mandatory-disclosure-report-d8d6ed4cc267eb497f12baf1aca0df5f</t>
  </si>
  <si>
    <t>Could the MSG comment on whether there is confidence that the data in the NL-EITI report covers all companies that made material payments in 2018, even those that did not waive their right to taxpayer confidentiality?</t>
  </si>
  <si>
    <t>Has the MSG identified the government entities receiving material revenues?</t>
  </si>
  <si>
    <t>The MSG has adequately identified the government entities that receive material revenues, including the SOE, EBN, which serves as a source of indirect income for the Dutch government.</t>
  </si>
  <si>
    <t>Have all material government entities fully reported all receipts in accordance with the materiality definition?</t>
  </si>
  <si>
    <t>It is not sufficiently clear where material government entities (NTCA, EZK, and EBN) fully reported all payments from all extractive companies. Given the concerns related to exclusion of revenue streams, as per Requirement 4.6 and 6.1, and the seeming exclusion of revenue data that would cover non-material companies, we cannot conclude that government entities reported all receipts for all material companies as per the EUR 100,000 materiality thresholds.</t>
  </si>
  <si>
    <t>Could the MSG provide more pointed information as to where to find receipts from government entities that encompass all revenue stream receipts above EUR 100,000, and for all companies that made payments of EUR 100,000 or more?</t>
  </si>
  <si>
    <t>Has the government fully reported all revenues, including any revenues below the materiality thresholds? Note: for revenues related to revenue streams below the materiality threshold, this information can be provided in aggregate, if accompanied by an explanation of which precise revenue streams are included in the aggregate.</t>
  </si>
  <si>
    <t>Section 5.3 of the NL-EITI 2018 Report includes a link to the Ministry of Finance website containing national budget information for 2018. However, the NL-EITI 2018 Report itself does not appear to contain the information requested, and we were unable to locate the data covered in the external source. Data disaggregated by revenue stream amount to EUR 1.9 million, while the estimate for natural gas revenues under Requirement 6.3 estimates more than EUR 2.6m. Combined with the concerns related to excluded revenue streams, and the inclusion of aggregate data that encompasses payments made by non-material companies, we are unable to confirm that the government has fully reported all revenues received from all extractive compaines by individual revenue stream.</t>
  </si>
  <si>
    <t>Could the MSG expand upon Section 5.3 to include the relevant details when it comes to government revenues from extractive companies? Does the EITI Report comprehensviely fully report all government revenues, including those for any revenue streams or companies excluded, or for any revenue streams or companies below materiality thresholds? If so does the report include this data individual revenue stream?</t>
  </si>
  <si>
    <t>Where companies or government entities paying or receiving material revenues have not submitted reporting templates, or have not fully disclosed all the payments and revenues, have public disclosures documented these issues and included an assessment of the impact on the comprehensiveness of the report?</t>
  </si>
  <si>
    <t>The MSG has not provided a reference to where they indicate which material entities did not submit reporting templates or did not fully disclose all payments and revenues. Neither does the report comment on the relative impact on the comprehensiveness of the report. The only deficiency in reporting that is mentioned, is that EZK, the Ministry of Economic Affairs and Climate Policy, did not provide a signature by a senior officer that would attest to the accuracy of the data porvided.</t>
  </si>
  <si>
    <t>Could the MSG explain why they chose this to be 'Not Applicable'? Where in EITI reporting, or elsewhere, would we be able to confirm which material government or corporate entities did not provide reporting templates or the necessary waivers for publication?</t>
  </si>
  <si>
    <t>Reconciliation coverage</t>
  </si>
  <si>
    <t>Reconciliation coverage is explained by the MSG in Section 5.1.1 of the NL-EITI 2018 Report. However, due to the outstanding questions related to the estimate of full government disclosure highlighted above, this calls into question the relative coverage of the reconciliation exercise, as the total government revenues from extractive companies in Netherlands may be higher than reported. In the event the data from Requirement 6.3 is a more accurrate reflection of total government revenues from the extractive sector, this would reduce the reconciliation coverage to 68%.</t>
  </si>
  <si>
    <t>Have the companies making material payments to government publicly disclosed their audited financial statements, or the main items (i.e. balance sheet, profit/loss statement, cash flows) where financial statements are not available?</t>
  </si>
  <si>
    <t>The report does not appear to reference where material companies have made their audited financial statements available, nor taken the opportunity to explore which companies are adhering to EU Accounting and Transparency Directives by furnishing Payments to Governments reports.</t>
  </si>
  <si>
    <t>Could the MSG explain why the response is 'Not applicable'? Are companies in the Netherlands not making audited financial statements publicly accessible?</t>
  </si>
  <si>
    <t xml:space="preserve">#4.1 (Reporting entities) covers lists reporting entities (Government agencies, companies and projects) and related information. </t>
  </si>
  <si>
    <r>
      <t>1.Please begin  with the first box (</t>
    </r>
    <r>
      <rPr>
        <b/>
        <i/>
        <sz val="11"/>
        <color theme="1"/>
        <rFont val="Franklin Gothic Book"/>
        <family val="2"/>
      </rPr>
      <t>Reporting government entities list</t>
    </r>
    <r>
      <rPr>
        <i/>
        <sz val="11"/>
        <color theme="1"/>
        <rFont val="Franklin Gothic Book"/>
        <family val="2"/>
      </rPr>
      <t>), with the name of each government reporting agency</t>
    </r>
  </si>
  <si>
    <r>
      <t xml:space="preserve">2.Fill the </t>
    </r>
    <r>
      <rPr>
        <b/>
        <i/>
        <sz val="11"/>
        <color theme="1"/>
        <rFont val="Franklin Gothic Book"/>
        <family val="2"/>
      </rPr>
      <t>Company ID</t>
    </r>
    <r>
      <rPr>
        <i/>
        <sz val="11"/>
        <color theme="1"/>
        <rFont val="Franklin Gothic Book"/>
        <family val="2"/>
      </rPr>
      <t xml:space="preserve"> row. Guidance will be provided in yellow boxes once the cell is highlighted.</t>
    </r>
  </si>
  <si>
    <t>3.Fill the Reporting Companies' list, beginning with first column "Full Company name". Please fill out as directed, completing every column for each row before beginning the next.</t>
  </si>
  <si>
    <r>
      <t xml:space="preserve">4.Fill the </t>
    </r>
    <r>
      <rPr>
        <b/>
        <i/>
        <sz val="11"/>
        <color theme="1"/>
        <rFont val="Franklin Gothic Book"/>
        <family val="2"/>
      </rPr>
      <t xml:space="preserve">Reporting projects' list, </t>
    </r>
    <r>
      <rPr>
        <i/>
        <sz val="11"/>
        <color theme="1"/>
        <rFont val="Franklin Gothic Book"/>
        <family val="2"/>
      </rPr>
      <t>beginning with first column "Full project name"</t>
    </r>
  </si>
  <si>
    <t>#4.1 Reporting entities</t>
  </si>
  <si>
    <t>Please provide a list of all reporting entities, alongside relevant information</t>
  </si>
  <si>
    <t>Reporting government entities list</t>
  </si>
  <si>
    <t>Full name of agency</t>
  </si>
  <si>
    <t>Agency type</t>
  </si>
  <si>
    <t>ID number (if applicable)</t>
  </si>
  <si>
    <t>Submitted reporting templates?</t>
  </si>
  <si>
    <t>Adhered to MSG's quality assurances?</t>
  </si>
  <si>
    <t>Total reported</t>
  </si>
  <si>
    <t>NTCA</t>
  </si>
  <si>
    <t>Central goverment</t>
  </si>
  <si>
    <t>EZK</t>
  </si>
  <si>
    <t>SoDM</t>
  </si>
  <si>
    <t>Reporting companies' list</t>
  </si>
  <si>
    <t>Company ID references</t>
  </si>
  <si>
    <t>Example: Taxpayer Identification Number</t>
  </si>
  <si>
    <t>The Brønnøysund Register Centre</t>
  </si>
  <si>
    <t>If available, link to the registry or agency</t>
  </si>
  <si>
    <t>Full company name</t>
  </si>
  <si>
    <t>Company type</t>
  </si>
  <si>
    <t>Company ID number</t>
  </si>
  <si>
    <t>Sector</t>
  </si>
  <si>
    <t>Commodities (comma-seperated)</t>
  </si>
  <si>
    <t xml:space="preserve">Stock exchange listing or company website </t>
  </si>
  <si>
    <t>Audited financial statement (or balance sheet, cash flows, profit/loss statement if unavailable)</t>
  </si>
  <si>
    <t>Payments to Governments Report</t>
  </si>
  <si>
    <t>Energie Beheer Nederland (EBN)</t>
  </si>
  <si>
    <t>State-owned enterprises &amp; public corporations</t>
  </si>
  <si>
    <t>17.26.614</t>
  </si>
  <si>
    <t>Oil &amp; Gas</t>
  </si>
  <si>
    <t>Oil, Gas, Condensates</t>
  </si>
  <si>
    <t>NGT (Noordgastransport B.V.)</t>
  </si>
  <si>
    <t>Private</t>
  </si>
  <si>
    <t>0017.90.833</t>
  </si>
  <si>
    <t>http://www.noordgastransport.nl/en</t>
  </si>
  <si>
    <t>NOGAT BV (Northen Offshore Gas Transport)</t>
  </si>
  <si>
    <t>0092.49.540</t>
  </si>
  <si>
    <t>http://www.nogat.nl/</t>
  </si>
  <si>
    <t>Jetex Petroleum Ltd</t>
  </si>
  <si>
    <t>http://www.jetexpet.com/</t>
  </si>
  <si>
    <t>Dana Petroleum Netherlands</t>
  </si>
  <si>
    <t>0056.58.214 Dana Petroleum Netherlands B.V
8225.53.223 Data Petroleum(Holdings) B.V</t>
  </si>
  <si>
    <t>https://www.dana-petroleum.com/what-we-do/netherlands/</t>
  </si>
  <si>
    <t>Hansa Hydrocarbons Limited</t>
  </si>
  <si>
    <t>8236.70.624</t>
  </si>
  <si>
    <t>https://www.discover-exploration.com/news/discover-exploration-acquires-hansa-hydrocarbons</t>
  </si>
  <si>
    <t>RockRose Energy</t>
  </si>
  <si>
    <t>https://rockroseenergy.com/</t>
  </si>
  <si>
    <t>Nederlandse Aardolie Maatschappij BV (NAM)</t>
  </si>
  <si>
    <t>0030.14.861</t>
  </si>
  <si>
    <t>https://www.nam.nl/</t>
  </si>
  <si>
    <t>Neptune Energy</t>
  </si>
  <si>
    <t>0016.49.103 Neptune Energy Netherlands B.V
8079.42.911 Neptune Energy Participation Netherlands B.V
0046.96.980 Neptune Energy Holding Netherlands B.V
0017.61.493 Production North Sea Netherlands Ltd.</t>
  </si>
  <si>
    <t>https://www.neptuneenergy.com/node/830</t>
  </si>
  <si>
    <t>Petrogas E&amp;P Netherlands</t>
  </si>
  <si>
    <t>0074.09.825 Petrogas E&amp;P Netherlands B.V
8542.76.610 Petrogas International E&amp;P Cooperatief UA</t>
  </si>
  <si>
    <t>https://www.petrogasep.com/</t>
  </si>
  <si>
    <t>Spirit Energy Nederland</t>
  </si>
  <si>
    <t>0012.49.447 Spirit Energy Nederland B.V
8530.87.751 Centrica Nederland BV</t>
  </si>
  <si>
    <t>https://www.spirit-energy.com/our-operations/netherlands/</t>
  </si>
  <si>
    <t>TAQA Energy BV</t>
  </si>
  <si>
    <t>8140.79.386 TAQA Offshore B.V
8140.79.532 TAQA Onshore B.V
8140.79.611 TAQA Piek Gas B.V
8172.88.247 TAQA International B.V</t>
  </si>
  <si>
    <t>https://www.taqaglobal.com/our-regions/the-netherlands/overview</t>
  </si>
  <si>
    <t>Total E&amp;P Nederland</t>
  </si>
  <si>
    <t>0017.66.971 Total E&amp;P Nederland B.V
0050.44.601 Total Holdings Nederland B.V</t>
  </si>
  <si>
    <t>https://nl.total.com/en</t>
  </si>
  <si>
    <t>Tulip Oil</t>
  </si>
  <si>
    <t>8146.32.701 Tulip Oil Netherlands B.V
8553.36.717 Tulip Oil Netherlands Offshore B.V
8226.62.802 Tulip Oil Holding BV</t>
  </si>
  <si>
    <t>https://tulipoil.com/</t>
  </si>
  <si>
    <t>Vermilion Energy</t>
  </si>
  <si>
    <t>8129.27.254 Vermilion Energy Netherlands B.V
8211.58.958 Vermilion Netherlands Cooperatieve UA</t>
  </si>
  <si>
    <t>https://www.vermilionenergy.com/our-operations/europe/netherlands.cfm</t>
  </si>
  <si>
    <t>Wintershall Noordzee B.V.</t>
  </si>
  <si>
    <t>0056.14.260</t>
  </si>
  <si>
    <t>https://www.wintershall-noordzee.nl/company.html</t>
  </si>
  <si>
    <t>ONE-Dyas</t>
  </si>
  <si>
    <t>8074.34.243 Oranje Nassau Energie Nederland B.V
0088.48.087 Oranje-Nassau Energie B.V
8221.54.651 Oranje-Nassau Energie Resources B.V
8206.91.598 ONH B.V</t>
  </si>
  <si>
    <t>https://onedyas.com/</t>
  </si>
  <si>
    <t>Reporting projects' list</t>
  </si>
  <si>
    <t>Full project name</t>
  </si>
  <si>
    <t>Legal agreement reference number(s): contract, licence, lease, concession, …</t>
  </si>
  <si>
    <t>Affiliated companies, start with Operator</t>
  </si>
  <si>
    <t>Commodities (one commodity/row)</t>
  </si>
  <si>
    <t>Status</t>
  </si>
  <si>
    <t>Production (volume)</t>
  </si>
  <si>
    <t>Unit</t>
  </si>
  <si>
    <t>Production (value)</t>
  </si>
  <si>
    <t>Currency</t>
  </si>
  <si>
    <t>F02a</t>
  </si>
  <si>
    <t>Exploration</t>
  </si>
  <si>
    <t>F06b</t>
  </si>
  <si>
    <t>Production</t>
  </si>
  <si>
    <t>P10a</t>
  </si>
  <si>
    <t>P10b</t>
  </si>
  <si>
    <t>P11b</t>
  </si>
  <si>
    <t>Block G18</t>
  </si>
  <si>
    <t>Block H16</t>
  </si>
  <si>
    <t>Block M3</t>
  </si>
  <si>
    <t>Block N1</t>
  </si>
  <si>
    <t>P10c</t>
  </si>
  <si>
    <t>P4,P7&amp;P8b</t>
  </si>
  <si>
    <t>Beijerland</t>
  </si>
  <si>
    <t>Botlek</t>
  </si>
  <si>
    <t>Botlek II</t>
  </si>
  <si>
    <t>De Marne</t>
  </si>
  <si>
    <t>Drenthe II</t>
  </si>
  <si>
    <t>Drenthe IIb</t>
  </si>
  <si>
    <t>F17c</t>
  </si>
  <si>
    <t>Groningen</t>
  </si>
  <si>
    <t>Hardenberg</t>
  </si>
  <si>
    <t>J9</t>
  </si>
  <si>
    <t>K11*</t>
  </si>
  <si>
    <t>K14</t>
  </si>
  <si>
    <t>K15</t>
  </si>
  <si>
    <t>K17</t>
  </si>
  <si>
    <t>K18a</t>
  </si>
  <si>
    <t>K7</t>
  </si>
  <si>
    <t>K8*</t>
  </si>
  <si>
    <t>L13</t>
  </si>
  <si>
    <t>L2</t>
  </si>
  <si>
    <t>L9</t>
  </si>
  <si>
    <t>M9a</t>
  </si>
  <si>
    <t>Middelie</t>
  </si>
  <si>
    <t>N7a</t>
  </si>
  <si>
    <t>Noord-Friesland</t>
  </si>
  <si>
    <t>Tietjerksteradeel</t>
  </si>
  <si>
    <t>Twente</t>
  </si>
  <si>
    <t>E15c</t>
  </si>
  <si>
    <t>Q13b</t>
  </si>
  <si>
    <t>Q13A</t>
  </si>
  <si>
    <t>D18a</t>
  </si>
  <si>
    <t>E16a</t>
  </si>
  <si>
    <t>E10</t>
  </si>
  <si>
    <t>E11</t>
  </si>
  <si>
    <t>G16a</t>
  </si>
  <si>
    <t>G17a</t>
  </si>
  <si>
    <t>G17c &amp; G17d</t>
  </si>
  <si>
    <t>G16b</t>
  </si>
  <si>
    <t>G14 &amp; G17b</t>
  </si>
  <si>
    <t>L10 &amp; L11a</t>
  </si>
  <si>
    <t>L12a</t>
  </si>
  <si>
    <t>L12b &amp; L15b</t>
  </si>
  <si>
    <t>L15c</t>
  </si>
  <si>
    <t>E14</t>
  </si>
  <si>
    <t>D09 &amp; E07</t>
  </si>
  <si>
    <t>D15</t>
  </si>
  <si>
    <t>D15a</t>
  </si>
  <si>
    <t>E15C</t>
  </si>
  <si>
    <t>E17</t>
  </si>
  <si>
    <t>E17a, E17b</t>
  </si>
  <si>
    <t>F3</t>
  </si>
  <si>
    <t>F3b</t>
  </si>
  <si>
    <t>F3B</t>
  </si>
  <si>
    <t>G14</t>
  </si>
  <si>
    <t>G14C</t>
  </si>
  <si>
    <t>G16</t>
  </si>
  <si>
    <t>G17</t>
  </si>
  <si>
    <t>K12</t>
  </si>
  <si>
    <t>K1c</t>
  </si>
  <si>
    <t>K1C</t>
  </si>
  <si>
    <t>K2b</t>
  </si>
  <si>
    <t>K2B</t>
  </si>
  <si>
    <t>K3a</t>
  </si>
  <si>
    <t>K3c</t>
  </si>
  <si>
    <t>K9</t>
  </si>
  <si>
    <t>K9A</t>
  </si>
  <si>
    <t>K9a&amp;K9b</t>
  </si>
  <si>
    <t>K9c</t>
  </si>
  <si>
    <t>K9C</t>
  </si>
  <si>
    <t>L10</t>
  </si>
  <si>
    <t>L10A</t>
  </si>
  <si>
    <t>L10O</t>
  </si>
  <si>
    <t>L12/15</t>
  </si>
  <si>
    <t>L3</t>
  </si>
  <si>
    <t>L4/L5</t>
  </si>
  <si>
    <t>L4c</t>
  </si>
  <si>
    <t>L5</t>
  </si>
  <si>
    <t>L5a</t>
  </si>
  <si>
    <t>L5A</t>
  </si>
  <si>
    <t>N7b</t>
  </si>
  <si>
    <t>Q13</t>
  </si>
  <si>
    <t>Botlek-Maas</t>
  </si>
  <si>
    <t xml:space="preserve">ONE-Dyas B.V. </t>
  </si>
  <si>
    <t>F17a</t>
  </si>
  <si>
    <t>F18a</t>
  </si>
  <si>
    <t>L11b</t>
  </si>
  <si>
    <t>L11c</t>
  </si>
  <si>
    <t>L12c</t>
  </si>
  <si>
    <t>L12d</t>
  </si>
  <si>
    <t>L15d</t>
  </si>
  <si>
    <t>M1a</t>
  </si>
  <si>
    <t>M2a</t>
  </si>
  <si>
    <t>M4a</t>
  </si>
  <si>
    <t>M7</t>
  </si>
  <si>
    <t>N04</t>
  </si>
  <si>
    <t>N05</t>
  </si>
  <si>
    <t>N07c</t>
  </si>
  <si>
    <t>N08</t>
  </si>
  <si>
    <t>P11a</t>
  </si>
  <si>
    <t>P18b</t>
  </si>
  <si>
    <t>P18d</t>
  </si>
  <si>
    <t>Q16a</t>
  </si>
  <si>
    <t>Q16b/c-diep</t>
  </si>
  <si>
    <t>S3a</t>
  </si>
  <si>
    <t>S3b</t>
  </si>
  <si>
    <t>T1</t>
  </si>
  <si>
    <t>A12a</t>
  </si>
  <si>
    <t>A12b &amp; B10a</t>
  </si>
  <si>
    <t>A12d</t>
  </si>
  <si>
    <t>A15a-p</t>
  </si>
  <si>
    <t>A18a</t>
  </si>
  <si>
    <t>A18c</t>
  </si>
  <si>
    <t>B10c &amp; B13a</t>
  </si>
  <si>
    <t>B16a-e</t>
  </si>
  <si>
    <t>P9ab</t>
  </si>
  <si>
    <t>P9c</t>
  </si>
  <si>
    <t>Q/1a ondiep</t>
  </si>
  <si>
    <t>Q/1b ondiep</t>
  </si>
  <si>
    <t>Q2</t>
  </si>
  <si>
    <t>B18a</t>
  </si>
  <si>
    <t>F3a</t>
  </si>
  <si>
    <t>J3b &amp; J6</t>
  </si>
  <si>
    <t>Bergen Consessie</t>
  </si>
  <si>
    <t>P15ab</t>
  </si>
  <si>
    <t>P15c</t>
  </si>
  <si>
    <t>P18a</t>
  </si>
  <si>
    <t>P18c</t>
  </si>
  <si>
    <t>F15a</t>
  </si>
  <si>
    <t>F15d</t>
  </si>
  <si>
    <t>F6</t>
  </si>
  <si>
    <t>J3a</t>
  </si>
  <si>
    <t>K1a</t>
  </si>
  <si>
    <t>K1b/K2a</t>
  </si>
  <si>
    <t>K2c</t>
  </si>
  <si>
    <t>K3b</t>
  </si>
  <si>
    <t>K3d</t>
  </si>
  <si>
    <t>K4a</t>
  </si>
  <si>
    <t>K4b/K5a</t>
  </si>
  <si>
    <t>K5b</t>
  </si>
  <si>
    <t>K6/L7</t>
  </si>
  <si>
    <t>L1a</t>
  </si>
  <si>
    <t>L1d</t>
  </si>
  <si>
    <t>L1e</t>
  </si>
  <si>
    <t>L1f</t>
  </si>
  <si>
    <t>L4a</t>
  </si>
  <si>
    <t>Akkrum 11</t>
  </si>
  <si>
    <t>Donkerbroek</t>
  </si>
  <si>
    <t>Donkerbroek - West</t>
  </si>
  <si>
    <t>M10a &amp; M11</t>
  </si>
  <si>
    <t>Marknesse</t>
  </si>
  <si>
    <t>Q10a</t>
  </si>
  <si>
    <t>Q7</t>
  </si>
  <si>
    <t>Andel Va</t>
  </si>
  <si>
    <t>Andel Vb</t>
  </si>
  <si>
    <t>Brakel</t>
  </si>
  <si>
    <t>Drenthe IIa</t>
  </si>
  <si>
    <t>Drenthe IIIa</t>
  </si>
  <si>
    <t>Drenthe IV</t>
  </si>
  <si>
    <t>Drenthe V</t>
  </si>
  <si>
    <t>Drenthe VI</t>
  </si>
  <si>
    <t>Eernewoude</t>
  </si>
  <si>
    <t>Eesveen</t>
  </si>
  <si>
    <t>Gorredijk</t>
  </si>
  <si>
    <t>Leeuwarden</t>
  </si>
  <si>
    <t>Loon op Zand</t>
  </si>
  <si>
    <t>Middelburen</t>
  </si>
  <si>
    <t>Nijega</t>
  </si>
  <si>
    <t>Nijensleek</t>
  </si>
  <si>
    <t>Oosterend</t>
  </si>
  <si>
    <t>Papekop</t>
  </si>
  <si>
    <t>Refund Cijns 2012</t>
  </si>
  <si>
    <t>Slootdorp</t>
  </si>
  <si>
    <t>Steenwijk</t>
  </si>
  <si>
    <t>Tietjerkseradeel</t>
  </si>
  <si>
    <t>Waalwijk</t>
  </si>
  <si>
    <t>Zuid Friesland III</t>
  </si>
  <si>
    <t>Zuidwal</t>
  </si>
  <si>
    <t>D12a</t>
  </si>
  <si>
    <t>D12b</t>
  </si>
  <si>
    <t>E15a</t>
  </si>
  <si>
    <t>E15b</t>
  </si>
  <si>
    <t>E18a</t>
  </si>
  <si>
    <t>F10</t>
  </si>
  <si>
    <t>F11</t>
  </si>
  <si>
    <t>F13a</t>
  </si>
  <si>
    <t>F14</t>
  </si>
  <si>
    <t>F16</t>
  </si>
  <si>
    <t>F17a Deep</t>
  </si>
  <si>
    <t>F18 Deep</t>
  </si>
  <si>
    <t>K18b</t>
  </si>
  <si>
    <t>L16a</t>
  </si>
  <si>
    <t>L5b</t>
  </si>
  <si>
    <t>L5c</t>
  </si>
  <si>
    <t>L6a</t>
  </si>
  <si>
    <t>L6b</t>
  </si>
  <si>
    <t>L8a</t>
  </si>
  <si>
    <t>L8b</t>
  </si>
  <si>
    <t>P12</t>
  </si>
  <si>
    <t>P6</t>
  </si>
  <si>
    <t>Q1</t>
  </si>
  <si>
    <t>Q4</t>
  </si>
  <si>
    <t>Q5d</t>
  </si>
  <si>
    <r>
      <t xml:space="preserve">Address: </t>
    </r>
    <r>
      <rPr>
        <b/>
        <sz val="11"/>
        <color rgb="FF165B89"/>
        <rFont val="Franklin Gothic Book"/>
        <family val="2"/>
      </rPr>
      <t>Rådhusgata 26, 0151 Oslo, Norway</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t>
    </r>
    <r>
      <rPr>
        <b/>
        <sz val="11"/>
        <color rgb="FF165B89"/>
        <rFont val="Franklin Gothic Book"/>
        <family val="2"/>
      </rPr>
      <t>Postboks 340 Sentrum, 0101 Oslo, Norway</t>
    </r>
  </si>
  <si>
    <t>Summary data template</t>
  </si>
  <si>
    <t>#4.1 (Government revenues)  contains comprehensive data on government revenues per revenue stream, according to GFSM classification.</t>
  </si>
  <si>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</si>
  <si>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Franklin Gothic Book"/>
        <family val="2"/>
      </rPr>
      <t>receiving Government entity</t>
    </r>
    <r>
      <rPr>
        <i/>
        <sz val="11"/>
        <rFont val="Franklin Gothic Book"/>
        <family val="2"/>
      </rPr>
      <t>.</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</si>
  <si>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</si>
  <si>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</si>
  <si>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</si>
  <si>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5. If there are any payments which are in the EITI Report, but cannot be matched with the GFS categories, please list them in the box below called "Additional information".</t>
  </si>
  <si>
    <t>Total government revenues from extractive sector (using GFS)</t>
  </si>
  <si>
    <t>GFS Framework for EITI Reporting</t>
  </si>
  <si>
    <r>
      <t>EITI Requirement 5.1.b</t>
    </r>
    <r>
      <rPr>
        <i/>
        <sz val="11"/>
        <rFont val="Franklin Gothic Book"/>
        <family val="2"/>
      </rPr>
      <t>: Revenue classification</t>
    </r>
  </si>
  <si>
    <r>
      <t>EITI Requirement 4.1.d</t>
    </r>
    <r>
      <rPr>
        <b/>
        <i/>
        <sz val="11"/>
        <rFont val="Franklin Gothic Book"/>
        <family val="2"/>
      </rPr>
      <t>: Full government disclosure</t>
    </r>
  </si>
  <si>
    <t>GFS Level 1</t>
  </si>
  <si>
    <t>GFS Level 2</t>
  </si>
  <si>
    <t>GFS Level 3</t>
  </si>
  <si>
    <t>GFS Level 4</t>
  </si>
  <si>
    <t>GFS Classification</t>
  </si>
  <si>
    <t>Revenue stream name</t>
  </si>
  <si>
    <t>Government entity</t>
  </si>
  <si>
    <t>Revenue value</t>
  </si>
  <si>
    <t>What is GFS?</t>
  </si>
  <si>
    <t>Ordinary taxes on income, profits and capital gains (1112E1)</t>
  </si>
  <si>
    <t>Corporate Income Tax (CIT)</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</si>
  <si>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</si>
  <si>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General taxes on goods and services (VAT, sales tax, turnover tax) (1141E)</t>
  </si>
  <si>
    <t>Profit Share</t>
  </si>
  <si>
    <t>Other rent payments (1415E5)</t>
  </si>
  <si>
    <t>Surface Rental</t>
  </si>
  <si>
    <t>Royalties (1415E1)</t>
  </si>
  <si>
    <t>Cijns (Royalty)</t>
  </si>
  <si>
    <t>State Share</t>
  </si>
  <si>
    <r>
      <rPr>
        <i/>
        <u/>
        <sz val="11"/>
        <rFont val="Franklin Gothic Book"/>
        <family val="2"/>
      </rPr>
      <t>For more guidance, please visit</t>
    </r>
    <r>
      <rPr>
        <u/>
        <sz val="11"/>
        <color theme="10"/>
        <rFont val="Franklin Gothic Book"/>
        <family val="2"/>
      </rPr>
      <t xml:space="preserve"> </t>
    </r>
    <r>
      <rPr>
        <b/>
        <u/>
        <sz val="11"/>
        <color theme="10"/>
        <rFont val="Franklin Gothic Book"/>
        <family val="2"/>
      </rPr>
      <t>https://eiti.org/summary-data-template</t>
    </r>
  </si>
  <si>
    <t>Additional Payment</t>
  </si>
  <si>
    <r>
      <rPr>
        <i/>
        <u/>
        <sz val="11"/>
        <rFont val="Franklin Gothic Book"/>
        <family val="2"/>
      </rPr>
      <t xml:space="preserve">or, </t>
    </r>
    <r>
      <rPr>
        <b/>
        <u/>
        <sz val="11"/>
        <color theme="10"/>
        <rFont val="Franklin Gothic Book"/>
        <family val="2"/>
      </rPr>
      <t>https://www.imf.org/external/np/sta/gfsm/</t>
    </r>
  </si>
  <si>
    <t>Extra Income Scheme (MOR)</t>
  </si>
  <si>
    <t>From government participation (equity) (1412E2)</t>
  </si>
  <si>
    <t>Dividends</t>
  </si>
  <si>
    <t>Administrative fees for government services (1422E)</t>
  </si>
  <si>
    <t>Retributions</t>
  </si>
  <si>
    <t>Total in EUR</t>
  </si>
  <si>
    <t>Additional information</t>
  </si>
  <si>
    <t>Any additional information that is not eligible for inclusion in the table above, please include below as comments.</t>
  </si>
  <si>
    <t>Please include comments here. PAYE and withholding taxes are not paid on behalf of companies and should therefore be excluded</t>
  </si>
  <si>
    <t>Insert additional rows as needed. E.g., the below table covers the excluded revenues</t>
  </si>
  <si>
    <t xml:space="preserve">Receipts by EBN related to hydrocarbons sales, pipeline fees and gas storage fees </t>
  </si>
  <si>
    <t xml:space="preserve">Energy tax </t>
  </si>
  <si>
    <t xml:space="preserve">Surcharge for renewable energy (ODE) </t>
  </si>
  <si>
    <t>Salt</t>
  </si>
  <si>
    <t xml:space="preserve">Levies attached to the quantities produced </t>
  </si>
  <si>
    <t>Total</t>
  </si>
  <si>
    <t>Please include comments here.</t>
  </si>
  <si>
    <r>
      <rPr>
        <b/>
        <sz val="11"/>
        <color rgb="FF000000"/>
        <rFont val="Franklin Gothic Book"/>
        <family val="2"/>
      </rPr>
      <t xml:space="preserve">#4.1 (Company data)  </t>
    </r>
    <r>
      <rPr>
        <sz val="11"/>
        <color rgb="FF000000"/>
        <rFont val="Franklin Gothic Book"/>
        <family val="2"/>
      </rPr>
      <t xml:space="preserve">contains company- and project-level data per revenue stream. </t>
    </r>
  </si>
  <si>
    <t>How to fill this sheet:</t>
  </si>
  <si>
    <r>
      <t>1. Enter</t>
    </r>
    <r>
      <rPr>
        <b/>
        <i/>
        <sz val="11"/>
        <color theme="1"/>
        <rFont val="Franklin Gothic Book"/>
        <family val="2"/>
      </rPr>
      <t xml:space="preserve"> company</t>
    </r>
    <r>
      <rPr>
        <i/>
        <sz val="11"/>
        <color theme="1"/>
        <rFont val="Franklin Gothic Book"/>
        <family val="2"/>
      </rPr>
      <t xml:space="preserve"> name from drop-down menu</t>
    </r>
  </si>
  <si>
    <r>
      <t xml:space="preserve">2. Enter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</si>
  <si>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</si>
  <si>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</si>
  <si>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</si>
  <si>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t>Government revenues by company and project</t>
  </si>
  <si>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</si>
  <si>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t>Company</t>
  </si>
  <si>
    <t>Levied on project (Y/N)</t>
  </si>
  <si>
    <t>Reported by project (Y/N)</t>
  </si>
  <si>
    <t>Project name</t>
  </si>
  <si>
    <t>Reporting currency</t>
  </si>
  <si>
    <t>Payment made in-kind (Y/N)</t>
  </si>
  <si>
    <t>In-kind volume (if applicable)</t>
  </si>
  <si>
    <t>Unit (if applicable)</t>
  </si>
  <si>
    <t>Comments</t>
  </si>
  <si>
    <t>Has the company provided the required quality assurances for its disclosures?</t>
  </si>
  <si>
    <t>Noord Friesland</t>
  </si>
  <si>
    <t>Comment 1</t>
  </si>
  <si>
    <t>Comment 2</t>
  </si>
  <si>
    <t>Comment 3</t>
  </si>
  <si>
    <t>Comment 4</t>
  </si>
  <si>
    <t>Comment 5</t>
  </si>
  <si>
    <t>Requirement 4.2: In-kind revenues</t>
  </si>
  <si>
    <t>Objective of Requirement 4.2</t>
  </si>
  <si>
    <t>Progress towards the objective of the requirement, to ensure transparency in the the sale of in-kind revenues of minerals, oil and gas to allow the public to assess whether the sales values correspond to market values and ensure the traceability of the proceeds from the sale of those commodities to the national Treasury.</t>
  </si>
  <si>
    <t xml:space="preserve">MSG documents: The ToR IA and the minutes of the MSG meetings where the MSG approved the ToR IA (3.12.2019 and 23.9.2020). </t>
  </si>
  <si>
    <t>The MSG references the ToR IA and the minutes of particular MSG meetings to validate their decision. Upon examination of the MSG meeting minutes on 3.12.2019 &amp; 23.9.2020, there does not appear to be enough evidence to justify a conclusion of 'Not Applicable' for Requirement 4.2.</t>
  </si>
  <si>
    <t>Could the MSG highlight relevant MSG meeting minutes or sections in the ToR of the IA related to the decision of non-applicability regarding In-kind revenues?</t>
  </si>
  <si>
    <t>Is Requirement 4.2 applicable in the period under review?</t>
  </si>
  <si>
    <t>Yes / No</t>
  </si>
  <si>
    <t>Were the proceeds of the sales of the state's in-kind revenues considered material by the MSG in the period under review?</t>
  </si>
  <si>
    <t>Does the government disclose data on in-kind revenues and sales of state share of production?</t>
  </si>
  <si>
    <t>If yes, what was the volume received?</t>
  </si>
  <si>
    <t>Sm3 o.e.</t>
  </si>
  <si>
    <t>If yes, what was sold?</t>
  </si>
  <si>
    <t>If yes, do disclosures include payments related to swap agreements and resource-backed loans, where applicable?</t>
  </si>
  <si>
    <t>If yes, has the MSG considered whether disclosures should be broken down by individual sale, type of product and price?</t>
  </si>
  <si>
    <t>If yes, do public disclosures include information such as the type of product, price, market and sale volume, ownership of the product sold and nature of contract?</t>
  </si>
  <si>
    <t>If yes, do public disclosures include description of the process for selecting the buying companies, the technical and financial criteria used to make the selection, the list of selected buying companies, any material deviations from the applicable legal and regulatory framework governing the selection of buying companies, and the related sales agreements?</t>
  </si>
  <si>
    <t>If yes, have companies buying oil, gas and minerals from the state, including state-owned enterprises (or appointed third parties), disclosed volumes received from the state or state-owned enterprise and payments made for the purchase of oil, gas and solid minerals?</t>
  </si>
  <si>
    <t>If yes, has the MSG considered the reliability of data on in-kind revenues and considered further efforts to address any gaps, inconsistencies and irregularities in the information disclosed in accordance with Requirement 4.9?</t>
  </si>
  <si>
    <t>If yes, what was the total revenue transferred to the state from the proceeds of oil, gas and minerals sold?</t>
  </si>
  <si>
    <t>Requirement 4.3: Infrastructure provisions and barter arrangements</t>
  </si>
  <si>
    <t>Objective of Requirement 4.3</t>
  </si>
  <si>
    <t xml:space="preserve">Progress towards the objective of the requirement, to ensure public understanding of infrastructure provisions and barter-type arrangements, which provide a significant share of government benefits from an extractive project, that is commensurate with other cash-based company payments and government revenues from oil, gas and mining, as a basis for comparability to conventional agreements.  </t>
  </si>
  <si>
    <t>The Netherlands has mostly met the objective of ensuring public understanding of infrastructure provisions and barter-type arrangements, commensurate with other cash-based company payments and government revenues from oil, gas and mining. The MSG’s Validation templates consider that Requirement 4.3 is not applicable in the period under review, with reference to the IA’s ToR and MSG meeting minutes. However, review of relevant MSG meeting minutes do not provide sufficient evidence to justify the MSG’s conclusion that Requirement 4.3 is not applicable given the lack of description of the MSG’s approach to assessing the existence of infrastructure provisions and barter-type arrangements.</t>
  </si>
  <si>
    <t>Could the MSG highlight relevant portions of the MSG meeting minutes related to infrastructure and barter arrangements? Likewise, could the MSG highlight where documentation exists that confirms the non-applicability of Requirement 4.3?</t>
  </si>
  <si>
    <t>Is Requirement 4.3 applicable in the period under review?</t>
  </si>
  <si>
    <t>Does the government disclose information on barter and infrastructure agreements?</t>
  </si>
  <si>
    <t>If yes, do public disclosures provide an explanation of key terms of the agreements?</t>
  </si>
  <si>
    <t>If yes, do public disclosures provide an explanation of the resources which have been pledged by the state under these agreements?</t>
  </si>
  <si>
    <t>If yes, what was the total value of the resources which have been pledged by the state under these agreements?</t>
  </si>
  <si>
    <t>If yes, do public disclosures provide an explanation of the value of the balancing benefit stream (e.g. infrastructure works) under these agreements?</t>
  </si>
  <si>
    <t>If yes, what was the total value of the balancing benefit stream (e.g. infrastructure works) under these agreements?</t>
  </si>
  <si>
    <t>If yes, do public disclosures provide an explanation of materiality of these agreements relative to conventional contracts?</t>
  </si>
  <si>
    <t>Has the MSG agreed a procedure to address data quality and assurance of the information set out above, in accordance with Requirement 4.9?</t>
  </si>
  <si>
    <t>Requirement 4.4: Transportation revenues</t>
  </si>
  <si>
    <t>Objective of Requirement 4.4</t>
  </si>
  <si>
    <t>Progress towards the objective of the requirement, to ensure transparency in government and SOE revenues from the transit of oil, gas and minerals as a basis for promoting greater accountability in extractive commodity transportation arrangements involving the state or SOEs.</t>
  </si>
  <si>
    <t xml:space="preserve">The Netherlands has mostly met the objective of ensuring transparency in government and SOE revenues from the transit of oil, gas and minerals as a basis for promoting greater accountability in extractive commodity transportation arrangements involving the state or SOEs. The EITI Report includes midstream (gas transportation) companies in the scope of reconciliation (see Requirement 4.1). However, the report does not identify EBN's specific share of the proceeds from transportation services provided by companies in which it holds equity interests. The report indicates that EUR 2.74 billion were received for hydrocarbon sales, pipeline fees, and gas storage fees, but the specific value of EBN's share of transportation revenues is not provided. While there is insufficient publicly accessible information on whether transportation revenues were above the materiality EUR 100,000 threshold for selecting revenue streams, the MSG appears to consider these material given that it has included transportation companies in the scope of reconciliation. </t>
  </si>
  <si>
    <t>Is Requirement 4.4 applicable in the period under review?</t>
  </si>
  <si>
    <t>According to our understanding, the "transportation revenues" covered in the Netherlands 2018 EITI Report refer to tax and non-tax revenues from private transportation companies to the Dutch state. Page 40 implies that EBN holds minority equity interest in these companies. This would imply that the only applicable transportation revenues in the Netherlands, as per Requirement 4.4, are EBN's share of proceeds from providing transportation services or pipeline fees, or any dividends EBN receives from these companies.
Thus, the reconciliation of transportation companies' tax and non-tax payments would only be assessed as part of Requirement 4.1, and not as a transportation revenues under Requirement 4.4. On the other hand, we are unable to determine whether transporation revenues are applicable in the Netherlands as there are no figures isolating EBN's revenues from transportation companies and their receipts related to pipeline fees or transportation services.</t>
  </si>
  <si>
    <t>Could the MSG clarify what data would constitute transporation revenues of the government of the Netherlands, i.e. EBN's share in transportation services or pipeline fees, with the exception of taxes from private or minority-state-owned transportation companies?</t>
  </si>
  <si>
    <t>Does the government disclose information on transportation revenues?</t>
  </si>
  <si>
    <t>With the understanding of transportation revenues in light of the comments made above, only dividends of EBN related to pipeline fees and transportation would be applicable, or their dividends from ownership in such companies.
We could only locate two tables including such information, table 13 and 14. However, it only includes EBN's receipts related to hydrocarbons sales, pipeline fees and gas storage fees in aggregate, disaggregated by 15 paying companies and others. It is not disaggregated by type of revenue.</t>
  </si>
  <si>
    <t>Where does the EITI Report or other sources provide a total figure for EBN's proceeds from pipeline fees and transportation services, or dividends from transportation companies?</t>
  </si>
  <si>
    <t>If yes, have these revenue flows  been fully disclosed to levels of disaggregation commensurate with other payments and revenues streams (4.7), with appropriate attention to data quality (4.9)?</t>
  </si>
  <si>
    <t>We were unable to locate where EBN's receipts related to pipeline fees or dividend incomes from transportation companies were disaggregated by paying company.</t>
  </si>
  <si>
    <t>Where does the EITI Report or other sources provide a disaggregated data for EBN's proceeds from pipeline fees and transportation services, or dividends from transportation companies?</t>
  </si>
  <si>
    <t>If yes, what was the total revenues received from transportation of commodities?</t>
  </si>
  <si>
    <t>This number (cell D11) appears to be the sum total of NGT and NOGAT payments to govt (18.13 million + 10.58 million, see page 58). As per our comments above, these do not appear to conform with the EITI Standard's definition of Transportation revenues. We are unable to determine whether transporation revenues are applicable in the Netherlands as there are no figures isolating EBN's revenues from transportation companies and their receipts related to pipeline fees or transportation services. We only located a receipt of EBN of EUR 2.74 billion which would also include receipts from hydrocarbon sales and gas storage fees.</t>
  </si>
  <si>
    <t>As above</t>
  </si>
  <si>
    <t>If yes, has EITI implementation covered additional disclosures in accordance with Requirement 4.4.i-v?</t>
  </si>
  <si>
    <t>As explained above, we are unable to determine whether transportation revenues of EBN, either in the form of pipeline fees, dividends from transportation companies, or from other transportation services, are material or exceed the EUR 100,000 threshold. Thus we cannot confirm that the additional disclosures are not applicable.</t>
  </si>
  <si>
    <t>If no, has the MSG documented and explained the barriers to provision of this information and any government plans to overcome these barriers?</t>
  </si>
  <si>
    <t>The report does not appear to comment on barriers to disclosure of transportation revenues.</t>
  </si>
  <si>
    <t>Requirement 4.5: Transactions between SOEs and government entities</t>
  </si>
  <si>
    <t>Objective of Requirement 4.5</t>
  </si>
  <si>
    <t>Progress towards the objective of the requirement, to ensure the traceability of payments and transfers involving SOEs and strengthen public understanding of whether revenues accruable to the state are effectively transferred to the state and of the level of state financial support for SOEs.</t>
  </si>
  <si>
    <t>Partly Met</t>
  </si>
  <si>
    <t>The MSG does well to lay out the relationship between the sole SOE, EBN, and the State as well as describing the interaction between EBN and independent extractive companies operating in the country. Although the 2018 EITI Report details the payments from extractive companies to EBN (hydrocarbons sales, pipeline fees and gas storage fees) they are disaggregated only by companies, not by revenue streams. In terms of revenues received by the government from EBN, both 2018 EITI Report and the 2018 annual report of EBN disclose the dividends payment for the year under review.</t>
  </si>
  <si>
    <t>Is Requirement 4.5 applicable in the period under review?</t>
  </si>
  <si>
    <t>Does the government disclose information on SOE transactions?</t>
  </si>
  <si>
    <t>If yes, are company payments to SOEs considered material by the MSG?</t>
  </si>
  <si>
    <t>If yes, what were the total revenues received from companies by SOEs?</t>
  </si>
  <si>
    <t>The revenue streams collected by EBN are: 
-hydrocarbons sales
-pipeline fees
-gas storage fees
The payments are disaggregated by companies in the Table 13 of the 2018 EITI Report, but not by revenue streams (all three are lumped together). The total amounts to EUR 2 737 220 000, minus EUR 938 820 000 of cost reimbursments, which should amount to EUR 1 798 400 000 net.</t>
  </si>
  <si>
    <t>If yes, are government transfers to SOEs considered material by the MSG?</t>
  </si>
  <si>
    <t>The 2018 EITI Report states that EBN does not receive any subsidy or other contributions from the government for its participation in oil and gas production.</t>
  </si>
  <si>
    <t>If yes, what wre the total revenues received from government by SOEs?</t>
  </si>
  <si>
    <t>The 2018 EITI Report states that dividends were paid to the government for a total of  EUR 613 720 000. The 2018 Annual Report of EBN mentions (pp.112 and 134) that EUR 702 000 000 were paid in 2018 as dividends, called "interim dividend". The discrepancy may be explained by the different systems of accounting (cash vs accrual) between the EITI Report and the Annual report.</t>
  </si>
  <si>
    <t>Could the MSG provide an explanation of the discrepancies?</t>
  </si>
  <si>
    <t>If yes, are SOEs transfers to government considered material by the MSG?</t>
  </si>
  <si>
    <t>If yes, what were the total revenues received by government from SOEs?</t>
  </si>
  <si>
    <t>If yes, has the MSG demonstrated that the disclosures above are comprehensive and reliable?</t>
  </si>
  <si>
    <t>The 2018 EITI Report notes that all the payments received by EBN from operators have been reconciled
with no discrepancies (after reconciliation adjustments). The dividend paid by EBN to the State is also part of the revenue streams reconciled, and benefit of the same quality assurances.</t>
  </si>
  <si>
    <t>Requirement 4.6: Subnational direct payments</t>
  </si>
  <si>
    <t>Objective of Requirement 4.6</t>
  </si>
  <si>
    <t>Progress towards the objective of the requirement, to enable stakeholders to gain an understanding of benefits that accrue to local governments through transparency in companies’ direct payments to subnational entities and to strengthen public oversight of subnational governments’ management of their internally-generated extractive revenues.</t>
  </si>
  <si>
    <t>Not met</t>
  </si>
  <si>
    <t>MSG documents: NL-EITI Report 2018 section 5.3.</t>
  </si>
  <si>
    <r>
      <t xml:space="preserve">The Netherlands does not appear to have made tangible progress in ensuring comprehensive and reliable disclosures of direct subnational payments. Although the MSG considers this requirement 'not applicable' in the Validation template, </t>
    </r>
    <r>
      <rPr>
        <sz val="11"/>
        <color rgb="FF0003FF"/>
        <rFont val="Franklin Gothic Book"/>
        <family val="2"/>
      </rPr>
      <t>there is no publicly available evidence of the MSG's consideration of the materiality of direct subnational payments, while Appendix 4 of the 2018 EITI Report describes both payments to provinces and to municipalities that are required of extractive companies, although it is unclear whether these are levied both from mining as well as from oil and gas companies</t>
    </r>
    <r>
      <rPr>
        <sz val="11"/>
        <color theme="1"/>
        <rFont val="Franklin Gothic Book"/>
        <family val="2"/>
      </rPr>
      <t xml:space="preserve">. </t>
    </r>
  </si>
  <si>
    <t>Is Requirement 4.6 applicable in the period under review?</t>
  </si>
  <si>
    <r>
      <t xml:space="preserve">Requirement 4.6 appears to be applicable in  the year under review given the description in Appendix 4 of the 2018 EITI Report of several types of extractive company payments to provinces and municipalities. </t>
    </r>
    <r>
      <rPr>
        <sz val="11"/>
        <color rgb="FF0003FF"/>
        <rFont val="Franklin Gothic Book"/>
        <family val="2"/>
      </rPr>
      <t>However, there is no evidence of the MSG's consideration of the materiality of these direct subnational payments in the public domain.</t>
    </r>
  </si>
  <si>
    <t>Does the government disclose information on direct subnational payments?</t>
  </si>
  <si>
    <t>Information on extractive companies' payments to regions and municipalities do not appear to be publicly disclosed.</t>
  </si>
  <si>
    <t>Could the MSG explain why Section 5.3 of the NL-EITI 2018 Report sufficiently justifies the conclusion that Requirement 4.6 is 'Not Applicable'? Based on Appendix 4 on p.89 of the NL-EITI 2018 Report, it appears that companies do make direct payments to subnational entities.</t>
  </si>
  <si>
    <t>If yes, what was the total sub-national revenues received?</t>
  </si>
  <si>
    <t>If yes, are there public disclosures by all companies of their material direct subnational payments?</t>
  </si>
  <si>
    <t>If yes, are there public disclosures by all local government units of material revenues collected from companies' direct subnational payments?</t>
  </si>
  <si>
    <t xml:space="preserve">If yes, has the MSG agreed a procedure to address data quality and assurance on subnational payments, in accordance with Requirement 4.9? </t>
  </si>
  <si>
    <t>Requirement 4.7: Level of disaggregation</t>
  </si>
  <si>
    <t>Objective of Requirement 4.7</t>
  </si>
  <si>
    <t>Progress towards the objective of the requirement, to ensure disaggregation in public disclosures of company payments and government revenues from oil, gas and mining that enables the public to assess the extent to which the government can monitor its revenue receipts as defined by its legal and fiscal framework, and that the government receives what it ought to from each individual extractive project.</t>
  </si>
  <si>
    <t>Not applicable /Not met / Partly met / Mostly met / Fully met / Exceeded</t>
  </si>
  <si>
    <t>The Netherlands has mostly met the objective of this requirement to ensure disaggregation in public disclosures of company payments and government revenues from oil, gas and mining that enables the public to assess the extent to which the government can monitor its revenue receipts as defined by its legal and fiscal framework. The Netherlands has identified what constitutes a project in the national context, though some outstanding questions remain related to the context of pre-1965 licenses and post 1965-licenses. It is unclear whether these licenses are substantially interconnected or subject to overarching legal agreements between the state and private companies. Additionally, there appears to be contradictory information in the public domain on whether certain payment types are indeed levied on a per project, per company or per fiscal unity basis. The explanations of the 2018 EITI Report (table 6) suggest that the payments are levied on individual production licenses (profit share), on specific concessions (state share), or on each license in which EBN holds a participating interest (state participation). However, the 2018 EITI Report concludes that all of these payment types are levied at entity or fiscal unit levels. Three of the four revenue streams that the MSG categorises as being levied on a per project basis are disclosed disaggregated by project, while the fourth (a new revenue streams established in 2018, ‘retribution’) is not, although stakeholders consulted noted that this w as being addressed in the 2019-2020 EITI Report. Lastly, receipts of EBN from proceeds of subsidiaries and other revenues collected from affiliated companies do not appear to be disaggregated by individual revenue stream.</t>
  </si>
  <si>
    <t>Are public disclosures of financial data (on material company payments and government revenues) disaggregated by individual company, government entity and revenue stream?</t>
  </si>
  <si>
    <t>For companies included in the reconciliation exercise, revenue data is disaggregated by government entity and revenue stream. Additionally, data is disaggregated by company, or fiscal unity where applicable. The EITI Report clarifies that Dutch resident companies, and in certain cases also Dutch permanent establishments of foreign companies, can file a single tax return and calculate the Dutch corporate income tax on a consolidated basis by forming a fiscal unity. However, EBN's revenues received from E&amp;P and transportation companies for its participation do not appear to be disaggregated by individual type of revenue (see table 13).</t>
  </si>
  <si>
    <t>Could the MSG or others provide any indication of where EBN's receipts from E&amp;P companies and transportation companies are disaggregated by revenue stream?</t>
  </si>
  <si>
    <t>Has the MSG documented which forms of legal agreements constitute a project, in accordance with to the definition in Requirement 4.7?</t>
  </si>
  <si>
    <t>Minutes MSG meeting 4.3.2020</t>
  </si>
  <si>
    <t>We were unable to locate the MSG's discussions and decision in the referecned MSG meeting minutes. However, Section 5.1.4 of the NL-EITI 2018 Report seems to reflect the EITI Standard's definition is also to be used in EITI Reporting in the Netherlands, which conforms with the rules imposed by the EU Accounting and Transparency Directives.</t>
  </si>
  <si>
    <t>Could the MSG provide a the MSG Meeting minutes from 4.3.2020?</t>
  </si>
  <si>
    <t>Has the MSG documented which legal agreements are substantially interconnected or overarching?</t>
  </si>
  <si>
    <t>N.A.</t>
  </si>
  <si>
    <t>It is not clear why this is not considered to be applicable. In practice, it appears that there are several substantially interconnected or overarching agreements, in particular the reporting of State participation and reimbursements of EBN cost share in relation with the Nederlandse Aardolie Maatschappij BV (NAM). The report indicates that all pre-1965 licenses and all post-1965 licenses, with the exception of the Groningen field, would be reported on at a group level, not project level. However, there is no justification implying that all these licenses are substantially interconnected or subject to an overarching agreement. Footnote 111 implies that each of the four pre-1965 licenses are subject to its own royal decree and legal agreement. This does not appear as clearly for post-1965 licenses.</t>
  </si>
  <si>
    <t>Where can we locate justification that the following groups of licenses are substantially interconnected or subject to a single overarching agreement:
 - Pre-1965 licenses of NAM?
 - Post-1965 licenses of NAM?
Could the MSG indicate whether the private agreements between the government and NAM constitute such an overarching agreement?</t>
  </si>
  <si>
    <t>Has the MSG documented which revenue streams are imposed or levied at the level of the legal agreements, not at a company level?</t>
  </si>
  <si>
    <t>Section 5 of NL-EITI Report 2018 and the minutes of the MSG meetings where the Scoping report IA was approved (23.9.2020 and 7.4.2021)</t>
  </si>
  <si>
    <t>The MSG has adequately explained which revenue streams are imposed or levied at the level of legal agreements rather than at the company level in Section 5.1.4 of the NL-EITI 2018 Report.
However, there are questions surrounding payments made in respect to NAM-related licenses, in particular pre-1965 licenses versus post-1965 licenses. These licenses are grouped together for the purpose of state share payments (p.53), profit share (p.52) and state participation (p.54). These should be disaggregated by individual license, unless subject to an overarching legal agreement or are substantially interconnected. While the MSG argues that these payments are made a entity level, each of the explanations in table 6 of the revenue streams imply that the rates are levied on the balance of individual licenses, specific concenssions or through specific contracts between the state and extractive companies.
Revenues received by the EBN do not appear to be disaggregated by project, and "retributions" appear only partially disaggregated.</t>
  </si>
  <si>
    <t>Could the MSG clarify whether the various payment types highlighted are indeed levied on a company or fiscal unity basis? The explanations of the EITI Report appears to suggest that they exist and are levied on individual production license accounts (profit share), on specific concessions (state share), or on each license where EBN participates (state participation).</t>
  </si>
  <si>
    <t>Has the MSG ensured that the relevant revenue data is disaggregated by individual project?</t>
  </si>
  <si>
    <t>The MSG has disclosed revenues by project for a majority of revenues. However, subject to the applicability of project-level disaggregation of the revenue streams highlighted above, and the revenues received by EBN which are not disaggregated by license, concession or contract, the coverage remains an issue. If the payments highlighted are indeed applicable at project level, the percentage coverage would reduce to 84%.</t>
  </si>
  <si>
    <t>What percentage of revenues levied by project has been reported by project?</t>
  </si>
  <si>
    <t>Section 5.2.4 of NL-EITI Report 2018</t>
  </si>
  <si>
    <t>This figure reflects Table 12 of Section 5.2.4 of the NL-EITI 2018 Report..</t>
  </si>
  <si>
    <t>Requirement 4.8: Data timeliness</t>
  </si>
  <si>
    <t>Objective of Requirement 4.8</t>
  </si>
  <si>
    <t>Progress towards the objective of the requirement, to ensure that public disclosures of company payments and government revenues from oil, gas and mining are sufficiently timely to be relevant to inform public debate and policy-making.</t>
  </si>
  <si>
    <t>The Netherlands has fully met the objective of ensuring that public disclosures of company payments and government revenues from oil, gas and mining are sufficiently timely to be relevant to inform public debate and policy making. While data for 2018 was not published ahead of the 31 December 2020 deadline, the EITI Board granted the country an extension of the deadline due to the exceptional circumstances of the COVID-19 pandemic. Thus, 2018 EITI reporting is considered sufficiently timely to meet Requirement 4.8. The MSG appears to be exploring ways to improve the timeliness of EITI disclosures, although it has not yet agreed a clear path for improving timeliness of Netherlands’ revenues from the extractive sector. The Netherlands, while meeting the requirements of data timeliness, remains the only European EITI implementing country that does not publish data well in advance of its reporting deadlines.</t>
  </si>
  <si>
    <t>Data timeliness (no. of years from fiscal year end to publication)</t>
  </si>
  <si>
    <t>MSG plans to improve data timeliness for the NL-EITI Report 2019 (expected by end of 2021)</t>
  </si>
  <si>
    <t>While data for the 2018 financial year was not published in the Netherlands until 28.01.2021, the EITI Board agreed that the Netherlands was eligible for an extended reporting deadline until 31 March 2021 (Board decision 2021-13). Thus, Netherlands was still within the minimum required timeliness for their reporting.</t>
  </si>
  <si>
    <t>Has the MSG approved the period for reporting?</t>
  </si>
  <si>
    <t>MSG minutes (approval of the ToR IA) on 3.12.2019 and 23.9.2020</t>
  </si>
  <si>
    <t>The MSG adequately agreed the period for reporting through the Standard TOR for the IA.</t>
  </si>
  <si>
    <t>Are there any plans by the MSG to improve the timeliness of EITI datadisclosures?</t>
  </si>
  <si>
    <t>While not documented, the MSG states in their gaps and weaknesses that they plan to improve data timelines. Likewise, in MSG meeting minutes, efforts to systematize and streamline EITI reporting are discussed. However, Netherlands still remain the only OECD country to publish more than two year old data.</t>
  </si>
  <si>
    <t>Requirement 4.9: Data quality</t>
  </si>
  <si>
    <t>Objective of Requirement 4.9</t>
  </si>
  <si>
    <t>Progress towards the objective of the requirement, to ensure that appropriate measures have been taken to ensure the reliability of disclosures of company payments and government revenues from oil, gas and mining. The aim is for the EITI to contribute to strengthening routine government and company audit and assurance systems and practices and ensure that stakeholders can have confidence in the reliability of the financial data on payments and revenues.</t>
  </si>
  <si>
    <t>The Netherlands has mostly met the objective of ensuring that appropriate measures have been taken to ensure the reliability of disclosures of company payments and government revenues from oil, gas and mining. The aim is for the EITI to contribute to strengthening routine government and company audit and assurance systems and practices and ensure that stakeholders can have confidence in the reliability of the financial data on payments and revenues. The MSG used the standard TOR for IAs to ensure that a consultant, reporting on only EITI Requirements 4.1 to 4.9, was mandated to follow the EITI Board's standard procedures. These procedures appear to have largely been followed in practice, albeit with some important gaps. Firstly, neither the IA nor the MSG has formed an explicit opinion on the comprehensiveness or reliability of financial data included in Netherlands' 2018 EITI Report, which is mandated by the IA’s TOR agreed by the MSG. Secondly, there does not appear to be an overview of specific company and government audit practices in 2018 available in the public domain. Lastly, the precise additional assurances demanded from reporting entities were not clearly described in the EITI Report itself (i.e., whether quality assurances for EITI reporting consisted of management attestation or any other element). The lack of provision of the agreed quality assurances by an important government agency (EZK) raises questions over the reliability of reconciled financial data, given that EZK collected more than 60% of government extractive revenues. While no stakeholder consulted implied there were concerns related to data reliability, these form important steps for users of EITI data to ascertain the level of reliability and completeness of financial data.</t>
  </si>
  <si>
    <t>Does government routinely disclose financial data from Requirement 4.1 (full disclosure of revenue streams for both government and companies) of the the EITI Standard?</t>
  </si>
  <si>
    <t>Chapter 5 and appendixes 6, 7, 8 and 9.1-9.4 of NL-EITI report 2018</t>
  </si>
  <si>
    <t>The Dutch government does disclose financial data of the government itself and government bodies, in annual reports and budgets for Parliament etc.</t>
  </si>
  <si>
    <t>The MSG is correct that the government, government bodies and, to an extent through payments to government reports, companies report financial data. However, given the legislation in place in the country that prevents the tax authority from disclosing taxpayer confidential information, the government does not appear to fully disclose all government revenues for all companies in a sufficiently disaggregated manner.</t>
  </si>
  <si>
    <t>Could the MSG comment on whether our assertion is correct, in that the government does not fully disclose financial data for both government and corporate entities, to a sufficiently disaggregated manner? Could the MSG comment on whether the government compiles extractive companies payments to government reports in a single location, disaggregated in accordance with Requirement 4.7?</t>
  </si>
  <si>
    <t>Is the data subject to credible, independent audits, applying international standards?</t>
  </si>
  <si>
    <t>"Not applicable" as far as it concerns disclosure of data of companies by the government. As far as disclosure of data of the government itself is concerned, the data is audited by the government's Internal Audit Service ("Audit Dienst Rijk", ADR). Although this is also a government body, it is independant from other government bodies such as the NTCA.</t>
  </si>
  <si>
    <t>While the MSG indicates that this part of the requirement is "Not Applicable", this aspect of the EITI Requirements asks for whether data should be subject to independent and credible audits by a supreme audit institution or an external auditor (additional information on internal audits or controls are of course very welcome). We were unabe to locate references to which precise government agencies and/or extractive companies should be subject to independent and credible audits, and an assessment of whether the reporting entities were for the reporting period under review.</t>
  </si>
  <si>
    <t>Where can we locate the audited financial statements of each companies and government entities, alternatively, where can we locate an overview of whether each reporting entity (i) is supposed to be audited by an external auditor/SAI, and (ii) whether they were indeed subject to external audits/SAI for the fiscal year in question?
Also, what certification was used to ascertain that data provided for EITI purposes, was indeed subject to such audits?</t>
  </si>
  <si>
    <t>Are government agencies subject to credible, independent audits?</t>
  </si>
  <si>
    <t>In sofar it concerns EZK and the NTCA, all financial data are audited by the ADR on a yearly basis. Specifically for the mining levies the financial data of the oil and gas team of the NTCA are also audited by the Ministry of Economic Affairs. EBN (the SOE) is also audited by an independant auditor. Annual reports are published.</t>
  </si>
  <si>
    <t>The MSG's comments are welcomed concerning the system and schedule of audits for government entities and the sole SOE, EBN, in the country. To further reinforce the assertion, links to publicly accessible documentation surrounding underlying audit and assurance procedures are needed to ascertain the level of systematic disclosures.</t>
  </si>
  <si>
    <t>Could the MSG provide documentation of underlying audit and assurance procedures that are publicly accessible?
Was there a review of whether government entities were subject to audit by the court, and if so, where there any results/opinion of concern?</t>
  </si>
  <si>
    <t>Government audits database</t>
  </si>
  <si>
    <t>It appears there are only references the internal audit chamber (ADR) in the EITI Report, not the supreme audit institution (The Netherlands Court of Audit). The report does provide a reference, although the report in question (p.29) is referenced through a broken hyperlink: Study conducted by the Netherlands Court of Audit (planned publication date
Q2 2021) - https://www.rekenkamer.nl/actueel/lopend-onderzoek/de-rol-vanstaatsdeelnemingen-in-de-energietransitie</t>
  </si>
  <si>
    <t>Could the MSG please indicate where government audits are publicly accessible?</t>
  </si>
  <si>
    <t>Are companies subject to credible, independent audits?</t>
  </si>
  <si>
    <t>In line with the Dutch Civil Code larger companies are required to have their annual accounts audited by an independant auditor and to disclose the audited annual accounts at the Chamber of Commerce.</t>
  </si>
  <si>
    <t>The MSG describes the process for large companies to be audited, externally and annually. However, there is no overview provided to confirm whether these audits have been undertaken for the companies deemed material.</t>
  </si>
  <si>
    <t>Could the MSG provide documentation of underlying audit and assurance procedures that are publicly accessible?
Has this been covered through EITI reporting, or systematic disclosures referenced by EITI reporting?</t>
  </si>
  <si>
    <t>Company audits database</t>
  </si>
  <si>
    <t>Available at the Dutch Chamber of Commerce.</t>
  </si>
  <si>
    <t>While the MSG indicates that audited financial statements are publicly accessible through the Dutch Chamber of Commerce, this is not described in EITI reporting. Upon reviewing the website, we were unable to obtain publicly accessible audited financial statements of companies, due to paywall challenges.</t>
  </si>
  <si>
    <t>Could the MSG provide a link to the Chamber of Commerce web page that contains the company audits database?
Has the MSG assessed whether various companies make their audited financial statements publicly accessible for free?</t>
  </si>
  <si>
    <t>Has the MSG applied a procedure for disclosures in accordance with the standard procedures endorsed by the EITI Board?</t>
  </si>
  <si>
    <t>MSG minutes where the MSG approved the Scoping Report OA (23.9.2020 and 7.4.2021)</t>
  </si>
  <si>
    <t>MSG meeting minutes from 23.9.2020 &amp; 7.4.2021 describe the deliberations, accomplishments, and goals of the MSG and other stakeholders when it comes to disclosure. These include discussion of disclosures for 2018 and forward as well as ambitions for the new website. The procedures appear in accordnace with the EITI Board's standard procedures, as NL-EITI applied the Standard Terms of References for IAs (page 8). However, what was finally agreed by the MSG is not readily available through the minutes or ToR.</t>
  </si>
  <si>
    <t>Could the MSG provide more pointed documentation of disclosure procedures outside of MSG meeting minutes?</t>
  </si>
  <si>
    <t>If yes, has the MSG agreed on reporting templates?</t>
  </si>
  <si>
    <t>MSG meeting minutes from 23.9.2020 &amp; 7.4.2021 confirm that reporting templates were agreed upon.</t>
  </si>
  <si>
    <t>If yes, has the MSG undertaken a review of the audit and assurance procedures in companies and government entities participating in EITI reporting?</t>
  </si>
  <si>
    <t>We could not locate an overview of whether each government and corporate entities' auditing practices. There are few to no references to audited financial statements or a statement confirming which entities did or did not undergo external audits for the reporting period under review.</t>
  </si>
  <si>
    <t>Could the MSG document their review of the audit and assurance procedures in companies and government entities participating in EITI reporting, covering each reporting entity?</t>
  </si>
  <si>
    <t>If yes, has the MSG agreed on the assurances to be provided by the participating companies and government entities to assure the credibility of the data, including the types of assurances to be provided, the options considered and the rationale for the agreed assurances?</t>
  </si>
  <si>
    <t>Section 5.1.5. of the NL-EITI report 2018</t>
  </si>
  <si>
    <t>The MSG provides direction to the section of the NL-EITI 2018 Report titled "Data reliability and credibility". However, the section does not detail the additional processes in place to ensure data credibility, nor whether all government and corporate entities adhered to all additional assurances. This data is included as simple responses in the tab "#4.1 - Reporting entities", though the conclusion differs from that of the EITI Report: According to the EITI Report page 56 it appears that one government agency - the EZK - did not adhere to the agreed assurances. EZK accounted for more than 68% of revenues incldued in the EITI Report.</t>
  </si>
  <si>
    <t>Could the MSG more fully outline the types of assurances, options considered, and rational for agreed upon assurances for participating companies and government entities?
Alternatively, could the MSG provide documentation referencing the precise assurances agreed, extending beyond an assessment of whether reporting entities were subject to independent and credible audits?
Could the MSG comment on why there is a discrepancy between the response on adherence to quality assurances in this Transparency template and page 56 of the EITI Report?</t>
  </si>
  <si>
    <t>If yes, has the MSG agreed on appropriate provisions for safeguarding confidential information?</t>
  </si>
  <si>
    <t>The companies and government organisations involved in the reconciliation process have signed waivers to avoid the confidentiality obligation of the NTCA.</t>
  </si>
  <si>
    <t>We could not locate in the EITI Report where the MSG ensured confidentiality of data provided by government and companies.</t>
  </si>
  <si>
    <t>Could the MSG provide references to documentation of which efforts were made to respect confidentiality of data provided, until completion of reconciliation and subsequent publication?</t>
  </si>
  <si>
    <t xml:space="preserve">If yes, have the names of companies that did not provide the required quality assurances for their EITI disclosures been published, including the materiality of each company's payments to government? </t>
  </si>
  <si>
    <t>The MSG provides direction to the section of the NL-EITI 2018 Report titled "Data reliability and credibility" but the information found in this section does not relate to this part of Requirement 4.9.
In this file, under the tab "#4.1 - Reporting entities", the MSG indicates that all companies adhered to all additional assurances related to the data provided through reporting templates. However, the EITI Report itself does not appear to provide information on which corporate entities did not adhere to the MSG-agreed assurances and it is still uncertain what these additional measures include.</t>
  </si>
  <si>
    <t>Could the MSG affirm that the responses in the tab "#4.1 Reporting entities" is correct?
Could the MSG provide an indication of what these additional assurances included for all corporate entities?</t>
  </si>
  <si>
    <t>If yes, is there a summary of the key findings from the assessment of the comprehensiveness and reliability of the data disclosed by companies and government entities in the public domain?</t>
  </si>
  <si>
    <t>We were unable to locate an explicit conclusion regarding the comprehensiveness and relibaility of the financial data in the EITI report. This was also confirmed through stakeholder consultations.</t>
  </si>
  <si>
    <t>Could the MSG provide more relevant documentation to support their assertion that there is a summary of key findings?
Or are there alternative sections of the EITI report that the NL-EITI could reference, where we could locate such conclusions?</t>
  </si>
  <si>
    <t>If yes, has any non-financial (contextual) information been clearly sourced?</t>
  </si>
  <si>
    <t>It appears that contextual information is adequately sourced throughout the EITI Report, though certain hyperlinks no longer function.</t>
  </si>
  <si>
    <t>Has the EITI Board have approved that the MSG deviates from the standard procedures of Requirement 4.9.b (based on application to deviate from standard procedures and Board decision of approval)?</t>
  </si>
  <si>
    <t>If yes, is there public documentation that the rationale for deviating from the standard procedures continues to be applicable?</t>
  </si>
  <si>
    <t>If yes, is there public disclosure of the data required by the EITI Standard in requisite detail?</t>
  </si>
  <si>
    <t>If yes, are public disclosures of financial data subject to credible, independent audits, applying international standards?</t>
  </si>
  <si>
    <t>If yes, is there sufficient data retention of historical data?</t>
  </si>
  <si>
    <t>Requirement 5.1: Distribution of revenues</t>
  </si>
  <si>
    <t>Objective of Requirement 5.1</t>
  </si>
  <si>
    <t>Progress towards the objective of the requirement, to ensure the traceability of extractive revenues to the national budget and ensure the same level of transparency and accountability for extractive revenues that are not recorded in the national budget.</t>
  </si>
  <si>
    <t>The 2018 NL-EITI Report states that all extractive revenues are recorded in the national budget. There is however no public source documenting national revenue classifications referenced by the MSG in this template.</t>
  </si>
  <si>
    <t>Does the government publicly clarify whether all extractive sector revenues are recorded in the national budget (i.e. enter the government's consolidated / single-treasury account)?</t>
  </si>
  <si>
    <t>Section 5.3 of NL-EITI Report 2018</t>
  </si>
  <si>
    <t xml:space="preserve">Section 5.3 of the 2018 EITI Report states that all extractive revenues are recorded in the national budget. </t>
  </si>
  <si>
    <t>Could the MSG specify particular web pages within the National Budget website that show all revenues from the extractives sector, not just from mining, as is stated in Section 5.3? While Section 5.3 is a good place to start, it appears that there is systematic disclosure of this information through the National Budget website and the MSG is encouraged to document more precisely the accounting for all mining, oil and gas revenues within the National Budget websites.</t>
  </si>
  <si>
    <t>Does the government publicly disclose the specific types of revenues that are not recorded in the budget?</t>
  </si>
  <si>
    <t>Subject to the MSG's confirmation that all extractive revenues were recorded in the national budget in 2018, this can be considered N/A.</t>
  </si>
  <si>
    <t>Does the government publicly disclose the value of revenues are not recorded in the budget?</t>
  </si>
  <si>
    <t>Is there a public explanation of the allocation of revenues to extra-budgetary entities, such as development or sovereign wealth funds?</t>
  </si>
  <si>
    <t>Are financial reports explaining the allocation of revenues to extra-budgetary entities, such as development or sovereign wealth funds, publicly accessible?</t>
  </si>
  <si>
    <t>Is there a public explanation of the allocation of extractive revenues collected by a government entity, or on behalf of the government (e.g. by an SOE), that are retained by that entity and not recorded in the national or subnational budget?</t>
  </si>
  <si>
    <t>Are financial reports explaining the allocation of extractive revenues collected by a government entity, or on behalf of the government (e.g. by an SOE), that are retained by that entity and not recorded in the national or subnational budget?</t>
  </si>
  <si>
    <t>Are there references to any national revenue classification systems or international data standards in the public domain?</t>
  </si>
  <si>
    <t>https://www.rijksbegroting.nl/algemeen/service,This-site-in-English.html</t>
  </si>
  <si>
    <t>While this is a helpful web page outlining some of the basics surrounding the public finances and the national budget, it does not refer specifically to revenue classification systems or international data standards.</t>
  </si>
  <si>
    <t>Could the MSG provide a more pointed link to a web page that outlines revenue classification systems of international data standards?</t>
  </si>
  <si>
    <t>Requirement 5.2: Subnational transfers</t>
  </si>
  <si>
    <t>Objective of Requirement 5.2</t>
  </si>
  <si>
    <t>Progress towards the objective of the requirement, to enable stakeholders at the local level to assess whether the transfer and management of subnational transfers of extractive revenues are in line with statutory entitlements.</t>
  </si>
  <si>
    <t>MSG documents: The ToR IA and the minutes of the MSG meetings where the MSG approved the ToR IA (3.12.2019 and 23.9.2020). Please see also NL-EITI report 2018 section 5.3.</t>
  </si>
  <si>
    <t>There are no transfers between national and subnational government entities related to revenues generated by the extractive industries in the Netherlands, as confirmed in NL-EITI reporting. This requirement is therefore not applicable in the Netherlands in the period under review.</t>
  </si>
  <si>
    <t>Is Requirement 5.2 applicable in the period under review?</t>
  </si>
  <si>
    <t>It is not clear where subnational transfers are referenced in the indicated MSG meeting minutes but Section 5.3 explicitly states that there is no transfer of funds to other governmental authorities that the State. The MSG adequately explains the non-applicability of Requirement 5.2.</t>
  </si>
  <si>
    <t>Revenue-sharing mechanism 1</t>
  </si>
  <si>
    <t>Does the government disclose information on Subnational transfers?</t>
  </si>
  <si>
    <t xml:space="preserve">If yes, are there public disclosures of the statutory revenue-sharing formula? </t>
  </si>
  <si>
    <t>If yes, is information on how much the government should have transferred according to the revenue sharing formula to each of the relevant local governments publicly disclosed?</t>
  </si>
  <si>
    <t>If yes, is information on how much the government actually transferred in practice to each of the relevant local governments publicly disclosed?</t>
  </si>
  <si>
    <t>Revenue-sharing mechanism 2</t>
  </si>
  <si>
    <t>Has the MSG agreed a procedure to address data quality and assurance of information on such transfers, in accordance with Requirement 4.9?</t>
  </si>
  <si>
    <t>Has the MSG reported on how extractive revenues earmarked for specific programmes or investments at the subnational level are managed, and actual disbursements?</t>
  </si>
  <si>
    <t>Has the MSG provided recommendations to improve the revenue sharing mechanism, ensure the traceability of shares of extractive revenues at the local level, strengthen the management of extractive revenues at the local level, and improve the accessibility of and timeliness of such information?</t>
  </si>
  <si>
    <t>Requirement 5.3: Additional information on revenue management and expenditures</t>
  </si>
  <si>
    <t>Objective of Requirement 5.3</t>
  </si>
  <si>
    <t>Progress towards the objective of the requirement, to strengthen public oversight of the management of extractive revenues, the use of extractives revenues to fund specific public expenditures and the assumptions underlying the budget process.</t>
  </si>
  <si>
    <t>Not assessed</t>
  </si>
  <si>
    <t>The Netherlands systematically discloses some information on revenue management and expenditures, including a general overview of the budget and audit processes, but not on any earmarked extractive revenues nor on assumptions and projections underpinning budget planning. Therefore, the Secretariat's preliminary assessment is that the objective of the requirement has not yet been fully met.</t>
  </si>
  <si>
    <t>Does the government disclose whether any extractive sector revenues are earmarked (i.e. pinned to specific uses, programmes, geographical zones)? - add rows if several</t>
  </si>
  <si>
    <t>The 52-page report on Public Finance in the
Netherlands provides an overview of the budget process, but does not specifically reference the existence (or not) of earmarked extractive revenues.</t>
  </si>
  <si>
    <t xml:space="preserve">Does the government disclose a description of the country’s budget and audit processes? </t>
  </si>
  <si>
    <t>The 52-page report on Public Finance in the
Netherlands provides an overview of the budget process, but does not refer specifically to the budget and audit process.</t>
  </si>
  <si>
    <t>Does the government disclose publicly available information about budgets and 
expenditures? - add rows if several</t>
  </si>
  <si>
    <t>The 52-page report on Public Finance in the
Netherlands provides an overview of the budget process, but does not contain public disclosures about budgets and expenditures, including projections of extractive revenues, commodities prices or other relevant issues.</t>
  </si>
  <si>
    <t>Requirement 6.1: Social and environmental expenditures</t>
  </si>
  <si>
    <t>Objective of Requirement 6.1</t>
  </si>
  <si>
    <t xml:space="preserve">Progress towards the objective of the requirement, to enable public understanding of extractive companies’ social and environmental contributions and provide a basis for assessing extractive companies’ compliance with their legal and contractual obligations to undertake social and environmental expenditures. </t>
  </si>
  <si>
    <t>Social and environmental expenditures are done on a voluntary basis in the Netherlands, it is not mandated by law or contracts (i.e. licenses)</t>
  </si>
  <si>
    <r>
      <t xml:space="preserve">The MSG has demonstrated that there are no mandatory social expenditures paid by extractive companies in the Netherlands. While the MSG argues that the only environmental taxes (energy tax and ODE) paid by oil and gas companies on their self-generated electricity is below the materiality threshold for selecting revenue streams, </t>
    </r>
    <r>
      <rPr>
        <sz val="11"/>
        <color rgb="FF0003FF"/>
        <rFont val="Franklin Gothic Book"/>
        <family val="2"/>
      </rPr>
      <t>the figures for environmental payments (energy tax and ODE) by extractive companies in the 2018 EITI Report appear to indicate that both of these revenue streams were material in 2018, i.e. above the EUR 100,000 theshold for selecting material revenue streams for reconciliation.</t>
    </r>
  </si>
  <si>
    <t>Is Requirement 6.1 applicable in the period under review?</t>
  </si>
  <si>
    <t>Social expenditures</t>
  </si>
  <si>
    <t>Does the government disclose information on social expenditures?</t>
  </si>
  <si>
    <t>Social expenditures are not legally mandated in the Netherlands and mining, oil and gas companies incur expenditures of this kind voluntarily. The MSG has referenced the right section of the NL-EITI 2018 Report to demonstrate this. Data on environmental taxes in Netherlands (from extractive industry) appears to be publicly disclosed, though with only rough estimates: https://ec.europa.eu/eurostat/cache/metadata/en/env_ac_taxind2_esms.htm. These have not been referenced or included in EITI reporting.</t>
  </si>
  <si>
    <t>If yes, what was the total mandatory social expenditures received?</t>
  </si>
  <si>
    <t>If yes, what was the total voluntary social expenditures received?</t>
  </si>
  <si>
    <t>Have government's public disclosures of mandatory social expenditures been disaggregated by payment type, company, between cash and in-kind and include information on the nature of in-kind expenditures and the identity of any non-government beneficiaries?</t>
  </si>
  <si>
    <t>If yes, have mandatory social expenditures been disclosed, with appropriate attention to data quality in accordance with Requirement 4.9?</t>
  </si>
  <si>
    <t>Do companies disclose information on social expenditures?</t>
  </si>
  <si>
    <t>Section 5.2 of the NL-EITI Report 2018</t>
  </si>
  <si>
    <t>If yes, what was the total mandatory social expenditures paid?</t>
  </si>
  <si>
    <t>If yes, what was the total voluntary social expenditures paid?</t>
  </si>
  <si>
    <t>Have companies' public disclosures of mandatory social expenditures been disaggregated by payment type, company, between cash and in-kind and include information on the nature of in-kind expenditures and the identity of any non-government beneficiaries?</t>
  </si>
  <si>
    <t>Environmental payments</t>
  </si>
  <si>
    <t>Does the government disclose information on environmental payments?</t>
  </si>
  <si>
    <t>Section 5.2 of NL-EITI Report 2018</t>
  </si>
  <si>
    <r>
      <t xml:space="preserve">Section 5.2.7 of the NL-EITI 2018 Report provides the total environmental payments made by the E&amp;P companies to the NTCA. However, Section 5.1.2 (p.54) clarifies that the MSG does not consider environmental taxes as material given that most are levied on consumption of electricity, not on production of oil and gas, while the energy tax and ODE levied on self generated energy by E&amp;P companies is considered below the materiality threshold given the number of exemptions provided to E&amp;P companies. </t>
    </r>
    <r>
      <rPr>
        <sz val="11"/>
        <color rgb="FF0003FF"/>
        <rFont val="Franklin Gothic Book"/>
        <family val="2"/>
      </rPr>
      <t>However, no figures are provided to demonstrate the non-materiality of payments of energy tax and ODE on self-generated electricity by E&amp;P companies.</t>
    </r>
  </si>
  <si>
    <t>If yes, what was the total mandatory environmental payments?</t>
  </si>
  <si>
    <t>Could the MSG confirm that these payments are mandatory instead of voluntary? Section 5.1.2, pg. 55, seems to indicate that they are mandatory but the MSG states at the top that there are no environmental expenditures mandated by law in the Netherlands..</t>
  </si>
  <si>
    <t>If yes, what was the total voluntary environmental payments?</t>
  </si>
  <si>
    <t>If yes, have mandatory environmental expenditures been disclosed, with appropriate attention to data quality in accordance with Requirement 4.9?</t>
  </si>
  <si>
    <t>It is unclear why this is considered 'Not Applicable' if the environmental payments made by the E&amp;P companies to the NTCA are mandatory.</t>
  </si>
  <si>
    <t>Could the MSG clarify whether environmental payments are mandatory or voluntary. If mandatory, has the MSG considered whether these expenditures are in accordance with data quality standards laid out in Requirement 4.9?</t>
  </si>
  <si>
    <t>Requirement 6.2: SOE quasi-fiscal expenditures</t>
  </si>
  <si>
    <t>Objective of Requirement 6.2</t>
  </si>
  <si>
    <t xml:space="preserve">Progress towards the objective of the requirement, to ensure transparency and accountability in the management of extractive-funded state-owned enterprise expenditures on behalf of the government that are not reflected in the national budget. </t>
  </si>
  <si>
    <t>MSG documents: The ToR IA and the minutes of the MSG meetings where the MSG approved the ToR IA (3.12.2019 and 23.9.2020).</t>
  </si>
  <si>
    <t>The 2018 EITI Report mentions that there is no quasi-fiscal expenditures in the Netherlands, without justifications.</t>
  </si>
  <si>
    <t>Could the MSG detail the methodology used to determine the non-applicability of Quasi-fiscal expenditures in Netherlands?</t>
  </si>
  <si>
    <t>Is Requirement 6.2 applicable in the period under review?</t>
  </si>
  <si>
    <t>Quasi-fiscal expenditures type 1</t>
  </si>
  <si>
    <t>Does the government or SOEs disclose information on quasi-fiscal expenditures?</t>
  </si>
  <si>
    <t>If yes, what was the total value of quasi-fiscal expenditures performed by SOEs?</t>
  </si>
  <si>
    <t>If yes, were public disclosures of quasi-fiscal expenditures disaggregated to levels commensurate with Requirement 4.7?</t>
  </si>
  <si>
    <t>If yes, were public disclosures of quasi-fiscal expenditures comprehensive?</t>
  </si>
  <si>
    <t>If yes, were quasi-fiscal expenditures publicly disclosed with appropriate attention to data quality in accordance with Requirement 4.9?</t>
  </si>
  <si>
    <t>Quasi-fiscal expenditures type 2</t>
  </si>
  <si>
    <t>Requirement 6.3: Contribution of the extractive sector to the economy</t>
  </si>
  <si>
    <t>Objective of Requirement 6.3</t>
  </si>
  <si>
    <t>Progress towards the objective of the requirement, to ensure a public understanding of the extractive industries’ contribution to the national economy and the level of natural resource dependency in the economy.</t>
  </si>
  <si>
    <r>
      <t xml:space="preserve">The Netherlands has </t>
    </r>
    <r>
      <rPr>
        <b/>
        <sz val="11"/>
        <color theme="1"/>
        <rFont val="Franklin Gothic Book"/>
        <family val="2"/>
      </rPr>
      <t>mostly met</t>
    </r>
    <r>
      <rPr>
        <sz val="11"/>
        <color theme="1"/>
        <rFont val="Franklin Gothic Book"/>
        <family val="2"/>
      </rPr>
      <t xml:space="preserve"> the objective of ensuring a public understanding of the extractive industries’ contribution to the national economy and the level of natural resource dependency in the economy. While most indicators appear readily and timely available through the Central Bureau of Statistic's portal, it appears that some data points do not refer to the extractive sector as a whole, rather focuses solely on natural gas. This appears to be the case for government revenues, and contribution to exports (the latter which does not provide a source or explanation of the estimate). Other official estimates by the Central Statistics Bureau appear to be less than the estimate included in the Transparency template, and we were unable to locate estimates of government revenues that go beyond natural gas.</t>
    </r>
  </si>
  <si>
    <t>Does the government disclose information on the contribution of the extractive industries to the economy?</t>
  </si>
  <si>
    <t>https://opendata.cbs.nl/</t>
  </si>
  <si>
    <t>The open data portal of the Dutch Central Bureay of Statistics systematically discloses all the relevant data, both total economic activities, and by extractive economic activities. It also contains indices of employment data by gender, as well as economic activity and subsector. The report also explains that even if there is no data available as per now that disaggregates data by company and professional level, that this data will be sought after as part of future iterations of the EITI report.</t>
  </si>
  <si>
    <r>
      <t>Gross Domestic Product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rFont val="Franklin Gothic Book"/>
        <family val="2"/>
      </rPr>
      <t>. Mining and quarrying, including oil and gas</t>
    </r>
  </si>
  <si>
    <t>million EUR</t>
  </si>
  <si>
    <t>https://opendata.cbs.nl/statline/#/CBS/en/dataset/84087ENG/table?ts=1594029321222</t>
  </si>
  <si>
    <t>Systematic disclosures contain the NACE/ISIC estimates of GDP by economic activity, broken down by individual subsector of SNA 2008, chapter C equivalent, or also two-digit subsectors (e.g. 06 Petroleum sector, 08 Mining and quarrying sector, as well as 09 Mining support activities).</t>
  </si>
  <si>
    <t>Gross Domestic Product ASM and informal sector</t>
  </si>
  <si>
    <t>It appears that none of Netherland's systematic disclosures tackle the informal sector and/or ASM in the country. NL-EITI indicate in their report that there are no informal activities in or small-scale mining activities.</t>
  </si>
  <si>
    <t>Gross Domestic Product - all sectors</t>
  </si>
  <si>
    <t>https://opendata.cbs.nl/statline/#/CBS/en/dataset/84087ENG/table?ts=1596031913483</t>
  </si>
  <si>
    <t>Systematic disclosures contain the NACE/ISIC estimates of total GDP, which aligns with UN's SNA 2008.</t>
  </si>
  <si>
    <t>Government revenue - extractive industries</t>
  </si>
  <si>
    <t>https://opendata.cbs.nl/statline/#/CBS/en/dataset/84114ENG/table?ts=1594028123759</t>
  </si>
  <si>
    <t>Systematic disclosures contain government revenues with a memorandum item for Natural gas revenues only, not covering the full extractive sector which would align with economic activities of UN's SNA 2008, chapter B Mining and quarrying.</t>
  </si>
  <si>
    <t>Where would NL-EITI or others source a comprehensive disclosure of revenues from the extractive sector, which goes beyond the petroleum or natural gas sector?</t>
  </si>
  <si>
    <t>Government revenue - all sectors</t>
  </si>
  <si>
    <t>Systematic disclosures contain total government revenues of the country</t>
  </si>
  <si>
    <t>Exports - extractive industries</t>
  </si>
  <si>
    <t>It appears that, although there is an estimate of exports sourced from extractive sectors, there is no source of the original information nor an explanation of calculation. 
Additionally, the following source which breaks down materials exports by subsectors, including metals fossil fuels etc, implies that exports were far lower than implied in the Transparency template: valued at roughly EUR 5.5 billion (encompassing export of goods at current prices, for SIC 2008 code B Mining and quarrying). 
Source: https://opendata.cbs.nl/#/CBS/en/dataset/84096ENG/table?ts=1631692258934</t>
  </si>
  <si>
    <t>Where is the data for extractive sector contributions to exports sourced from? What sectors are included in this estimate and what methodology has been used to produce this estimate? Does it provide a comprehensive estimate of Netherlands exports of all extractive activities, e.g. broken down by subsector including other than natural gas?</t>
  </si>
  <si>
    <t>Exports - all sectors</t>
  </si>
  <si>
    <t>Data on total exports appears to be systematically disclosed through the CBS portal.</t>
  </si>
  <si>
    <t>Employment - extractive sector - male</t>
  </si>
  <si>
    <t>fte</t>
  </si>
  <si>
    <t>https://opendata.cbs.nl/statline/#/CBS/en/dataset/84164ENG/table?ts=1596032421231</t>
  </si>
  <si>
    <t>Systematic disclosures contains employment data by gender, as well as economic activity and subsector. Data is presented in either hours worked or full-time employed equivalents. The report also explains that even if there is no data available as per now that disaggregates data by company and professional level, that this data will be sought after as part of future iterations of the EITI report.</t>
  </si>
  <si>
    <t>Where would it be possible to source the equivalent data broken down by individual company? How does NL-EITI intend to accomplish this publication?</t>
  </si>
  <si>
    <t>Employment - extractive sector - female</t>
  </si>
  <si>
    <t>Employment - extractive sector</t>
  </si>
  <si>
    <t>Employment - all sectors</t>
  </si>
  <si>
    <t>Investment - extractive sector</t>
  </si>
  <si>
    <t>https://opendata.cbs.nl/statline/#/CBS/en/dataset/81352ENG/table?ts=1594030269037</t>
  </si>
  <si>
    <t>Systematic disclosures contain the NACE/ISIC estimates of Investments in tangible assets, broken down by individual subsector of SNA 2008, chapter C equivalent, for 06 Petroleum sector, 08 Mining and quarrying sector, as well as 09 Mining support activities.</t>
  </si>
  <si>
    <t>Investment - all sectors</t>
  </si>
  <si>
    <t>Does the government disclose information on the location of the major extractive activities in the country?</t>
  </si>
  <si>
    <t>www.nlog.nl/vergunningen</t>
  </si>
  <si>
    <t>The NLOG Oil and Gas Portal and the Annual Review of Natural Resources and Geothermal Energy report maintains a detailed and extensive overview of the extractive industries, including its locations. (English version for reference: https://www.nlog.nl/sites/default/files/2019-09/annual_review_natural_resources_and_geothermal_energy_in_the_netherlands_2018.pdf)</t>
  </si>
  <si>
    <t>Requirement 6.4: Environmental impact</t>
  </si>
  <si>
    <t>Objective of Requirement 6.4</t>
  </si>
  <si>
    <t>Progress towards the objective of the requirement, to provide a basis for stakeholders to assess the adequacy of the regulatory framework and monitoring efforts to manage the environmental impact of extractive industries, and to assess extractive companies’ adherence to environmental obligations.</t>
  </si>
  <si>
    <t>Is Requirement 6.4 applicable in the period under review?</t>
  </si>
  <si>
    <t>the relevant legal and administrative rules for environmental management?</t>
  </si>
  <si>
    <t>www.nlog.nl/en/legislation-and-procedures, www.rijksoverheid.nl and section 3.1 of NL-EITI Report 2018</t>
  </si>
  <si>
    <r>
      <t xml:space="preserve">Section 3.1 of the NL-EITI 2018 Report outlines the relevant authority for the granting of environmental licenses and monitoring the environmental impact of extractive activities. </t>
    </r>
    <r>
      <rPr>
        <sz val="11"/>
        <color rgb="FF0003FF"/>
        <rFont val="Franklin Gothic Book"/>
        <family val="2"/>
      </rPr>
      <t>However, there is no overview given of what these policies are or how they are carried out in practice.</t>
    </r>
  </si>
  <si>
    <t>Could the MSG provide more pointed web links to policy and regulation around environmental management?</t>
  </si>
  <si>
    <t>databases containing environmental impact assessments, certification schemes or similar documentation of environmental management?</t>
  </si>
  <si>
    <t>https://www.commissiemer.nl/</t>
  </si>
  <si>
    <t>The MSG rightly provides the website for the Commission on Environmental Impact Assessment. At the bottom of the page are links to completed assessments (advice) and upcoming assessments.</t>
  </si>
  <si>
    <t>other relevant information on environmental monitoring procedures and administration?</t>
  </si>
  <si>
    <t>https://www.nlog.nl/mijnbouw-effecten and https://nlog.nl/opslag-en-winningsplannen-ter-inzage</t>
  </si>
  <si>
    <t>The MSG does well to include these links as they fill in the gaps in information concerning the effects of different mining practices expressed in 6.4.a. Likewise, there are links to public websites that provide information on the effects of mining and efforts to better understand how to create a more sustainable future in the Netherlands around extractives.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</si>
</sst>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00_-;\-* #,##0.00_-;_-* &quot;-&quot;??_-;_-@_-"/>
    <numFmt numFmtId="165" formatCode="_ * #,##0.00_ ;_ * \-#,##0.00_ ;_ * &quot;-&quot;??_ ;_ @_ "/>
    <numFmt numFmtId="166" formatCode="_ * #,##0_ ;_ * \-#,##0_ ;_ * &quot;-&quot;??_ ;_ @_ "/>
    <numFmt numFmtId="167" formatCode="yyyy\-mm\-dd"/>
    <numFmt numFmtId="168" formatCode="_ * #,##0.0000_ ;_ * \-#,##0.0000_ ;_ * &quot;-&quot;??_ ;_ @_ "/>
    <numFmt numFmtId="169" formatCode="_-* #,##0_-;\-* #,##0_-;_-* &quot;-&quot;??_-;_-@_-"/>
    <numFmt numFmtId="170" formatCode="0.0000"/>
  </numFmts>
  <fonts count="81">
    <font>
      <sz val="12"/>
      <color theme="1"/>
      <name val="Calibri"/>
      <family val="2"/>
      <scheme val="minor"/>
    </font>
    <font>
      <sz val="11"/>
      <color theme="1"/>
      <name val="Franklin Gothic Book"/>
      <family val="2"/>
    </font>
    <font>
      <sz val="12"/>
      <color theme="1"/>
      <name val="Calibri"/>
      <family val="2"/>
      <scheme val="minor"/>
    </font>
    <font>
      <u/>
      <sz val="12"/>
      <color theme="1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b/>
      <i/>
      <sz val="11"/>
      <name val="Franklin Gothic Book"/>
      <family val="2"/>
    </font>
    <font>
      <i/>
      <u/>
      <sz val="11"/>
      <name val="Franklin Gothic Book"/>
      <family val="2"/>
    </font>
    <font>
      <b/>
      <i/>
      <u/>
      <sz val="11"/>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sz val="11"/>
      <color rgb="FF0076AF"/>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sz val="11"/>
      <color rgb="FFFF0000"/>
      <name val="Franklin Gothic Book"/>
      <family val="2"/>
    </font>
    <font>
      <b/>
      <sz val="20"/>
      <color rgb="FF000000"/>
      <name val="Franklin Gothic Book"/>
      <family val="2"/>
    </font>
    <font>
      <b/>
      <sz val="20"/>
      <color theme="1"/>
      <name val="Franklin Gothic Book"/>
      <family val="2"/>
    </font>
    <font>
      <b/>
      <u/>
      <sz val="12"/>
      <name val="Franklin Gothic Book"/>
      <family val="2"/>
    </font>
    <font>
      <b/>
      <sz val="12"/>
      <name val="Franklin Gothic Book"/>
      <family val="2"/>
    </font>
    <font>
      <i/>
      <sz val="12"/>
      <name val="Franklin Gothic Book"/>
      <family val="2"/>
    </font>
    <font>
      <sz val="12"/>
      <name val="Franklin Gothic Book"/>
      <family val="2"/>
    </font>
    <font>
      <sz val="11"/>
      <color theme="0"/>
      <name val="Franklin Gothic Book"/>
      <family val="2"/>
    </font>
    <font>
      <sz val="11"/>
      <color rgb="FF161616"/>
      <name val="Franklin Gothic Book"/>
      <family val="2"/>
    </font>
    <font>
      <sz val="11"/>
      <color rgb="FF000000"/>
      <name val="Libre Franklin"/>
    </font>
    <font>
      <sz val="11"/>
      <color rgb="FF000000"/>
      <name val="Arial"/>
      <family val="2"/>
    </font>
    <font>
      <sz val="11"/>
      <color rgb="FF0000FF"/>
      <name val="Arial"/>
      <family val="2"/>
    </font>
    <font>
      <sz val="11"/>
      <color rgb="FF0003FF"/>
      <name val="Franklin Gothic Book"/>
      <family val="2"/>
    </font>
    <font>
      <sz val="11"/>
      <color rgb="FF0000FF"/>
      <name val="Libre Franklin"/>
    </font>
    <font>
      <sz val="11"/>
      <color theme="1"/>
      <name val="Libre Franklin"/>
    </font>
    <font>
      <sz val="11"/>
      <color rgb="FF0003FF"/>
      <name val="Libre Franklin"/>
    </font>
  </fonts>
  <fills count="14">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7700"/>
        <bgColor rgb="FFFF7700"/>
      </patternFill>
    </fill>
  </fills>
  <borders count="69">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hair">
        <color auto="1"/>
      </left>
      <right/>
      <top style="hair">
        <color auto="1"/>
      </top>
      <bottom/>
      <diagonal/>
    </border>
    <border>
      <left style="hair">
        <color auto="1"/>
      </left>
      <right/>
      <top/>
      <bottom/>
      <diagonal/>
    </border>
    <border>
      <left style="hair">
        <color auto="1"/>
      </left>
      <right/>
      <top/>
      <bottom style="thin">
        <color indexed="64"/>
      </bottom>
      <diagonal/>
    </border>
    <border>
      <left style="dotted">
        <color rgb="FF000000"/>
      </left>
      <right style="dotted">
        <color rgb="FF000000"/>
      </right>
      <top style="medium">
        <color rgb="FFCCCCCC"/>
      </top>
      <bottom style="dotted">
        <color rgb="FF000000"/>
      </bottom>
      <diagonal/>
    </border>
    <border>
      <left style="hair">
        <color rgb="FF000000"/>
      </left>
      <right style="hair">
        <color rgb="FF000000"/>
      </right>
      <top style="hair">
        <color rgb="FF000000"/>
      </top>
      <bottom style="hair">
        <color rgb="FF000000"/>
      </bottom>
      <diagonal/>
    </border>
    <border>
      <left style="dotted">
        <color rgb="FF000000"/>
      </left>
      <right style="thin">
        <color rgb="FF000000"/>
      </right>
      <top/>
      <bottom/>
      <diagonal/>
    </border>
    <border>
      <left style="dotted">
        <color rgb="FF000000"/>
      </left>
      <right style="thin">
        <color rgb="FF000000"/>
      </right>
      <top style="dotted">
        <color rgb="FF000000"/>
      </top>
      <bottom style="dotted">
        <color rgb="FF000000"/>
      </bottom>
      <diagonal/>
    </border>
  </borders>
  <cellStyleXfs count="10">
    <xf numFmtId="0" fontId="0" fillId="0" borderId="0"/>
    <xf numFmtId="0" fontId="3" fillId="0" borderId="0" applyNumberFormat="0" applyFill="0" applyBorder="0" applyAlignment="0" applyProtection="0"/>
    <xf numFmtId="0" fontId="2" fillId="0" borderId="0"/>
    <xf numFmtId="0" fontId="3" fillId="0" borderId="0" applyNumberFormat="0" applyFill="0" applyBorder="0" applyAlignment="0" applyProtection="0"/>
    <xf numFmtId="0" fontId="22" fillId="0" borderId="0" applyNumberFormat="0" applyFill="0" applyBorder="0" applyAlignment="0" applyProtection="0"/>
    <xf numFmtId="165" fontId="29" fillId="0" borderId="0" applyFont="0" applyFill="0" applyBorder="0" applyAlignment="0" applyProtection="0"/>
    <xf numFmtId="0" fontId="29" fillId="0" borderId="0"/>
    <xf numFmtId="0" fontId="41" fillId="0" borderId="0" applyNumberFormat="0" applyFill="0" applyBorder="0" applyAlignment="0" applyProtection="0"/>
    <xf numFmtId="164" fontId="2" fillId="0" borderId="0" applyFont="0" applyFill="0" applyBorder="0" applyAlignment="0" applyProtection="0"/>
    <xf numFmtId="9" fontId="2" fillId="0" borderId="0" applyFont="0" applyFill="0" applyBorder="0" applyAlignment="0" applyProtection="0"/>
  </cellStyleXfs>
  <cellXfs count="521">
    <xf numFmtId="0" fontId="0" fillId="0" borderId="0" xfId="0"/>
    <xf numFmtId="0" fontId="4" fillId="0" borderId="0" xfId="2" applyFont="1" applyFill="1" applyBorder="1" applyAlignment="1">
      <alignment horizontal="left" vertical="center"/>
    </xf>
    <xf numFmtId="0" fontId="5" fillId="0" borderId="0" xfId="2" applyFont="1" applyFill="1" applyBorder="1" applyAlignment="1">
      <alignment horizontal="left" vertical="center"/>
    </xf>
    <xf numFmtId="0" fontId="6" fillId="0" borderId="0" xfId="2" applyFont="1" applyFill="1" applyBorder="1" applyAlignment="1">
      <alignment horizontal="left" vertical="center"/>
    </xf>
    <xf numFmtId="0" fontId="4" fillId="0" borderId="0" xfId="2" applyFont="1" applyFill="1" applyAlignment="1">
      <alignment horizontal="left" vertical="center"/>
    </xf>
    <xf numFmtId="0" fontId="7" fillId="0" borderId="0" xfId="2" applyFont="1" applyFill="1" applyAlignment="1">
      <alignment horizontal="left" vertical="center"/>
    </xf>
    <xf numFmtId="0" fontId="8" fillId="3" borderId="3" xfId="2" applyFont="1" applyFill="1" applyBorder="1" applyAlignment="1">
      <alignment vertical="center" wrapText="1"/>
    </xf>
    <xf numFmtId="0" fontId="8" fillId="3" borderId="6" xfId="2" applyFont="1" applyFill="1" applyBorder="1" applyAlignment="1">
      <alignment vertical="center" wrapText="1"/>
    </xf>
    <xf numFmtId="0" fontId="7" fillId="0" borderId="8" xfId="2" applyFont="1" applyFill="1" applyBorder="1" applyAlignment="1">
      <alignment horizontal="left" vertical="center"/>
    </xf>
    <xf numFmtId="0" fontId="8" fillId="3" borderId="8" xfId="2" applyFont="1" applyFill="1" applyBorder="1" applyAlignment="1">
      <alignment vertical="center" wrapText="1"/>
    </xf>
    <xf numFmtId="0" fontId="7" fillId="0" borderId="10" xfId="2" applyFont="1" applyFill="1" applyBorder="1" applyAlignment="1">
      <alignment horizontal="left" vertical="center"/>
    </xf>
    <xf numFmtId="0" fontId="8" fillId="3" borderId="10" xfId="2" applyFont="1" applyFill="1" applyBorder="1" applyAlignment="1">
      <alignment vertical="center" wrapText="1"/>
    </xf>
    <xf numFmtId="0" fontId="8" fillId="0" borderId="8" xfId="2" applyFont="1" applyFill="1" applyBorder="1" applyAlignment="1">
      <alignment horizontal="left" vertical="center"/>
    </xf>
    <xf numFmtId="0" fontId="7" fillId="0" borderId="8" xfId="2" applyFont="1" applyFill="1" applyBorder="1" applyAlignment="1">
      <alignment vertical="center"/>
    </xf>
    <xf numFmtId="0" fontId="8" fillId="0" borderId="6" xfId="2" applyFont="1" applyFill="1" applyBorder="1" applyAlignment="1">
      <alignment horizontal="left" vertical="center" wrapText="1" indent="1"/>
    </xf>
    <xf numFmtId="0" fontId="8" fillId="0" borderId="8" xfId="2" applyFont="1" applyFill="1" applyBorder="1" applyAlignment="1">
      <alignment horizontal="left" vertical="center" wrapText="1" indent="1"/>
    </xf>
    <xf numFmtId="0" fontId="8" fillId="3" borderId="8" xfId="2" applyFont="1" applyFill="1" applyBorder="1" applyAlignment="1">
      <alignment horizontal="left" vertical="center" wrapText="1" indent="3"/>
    </xf>
    <xf numFmtId="0" fontId="8" fillId="0" borderId="8" xfId="2" applyFont="1" applyFill="1" applyBorder="1" applyAlignment="1">
      <alignment horizontal="left" vertical="center" wrapText="1" indent="3"/>
    </xf>
    <xf numFmtId="0" fontId="8" fillId="0" borderId="10" xfId="2" applyFont="1" applyFill="1" applyBorder="1" applyAlignment="1">
      <alignment horizontal="left" vertical="center" wrapText="1" indent="3"/>
    </xf>
    <xf numFmtId="0" fontId="10" fillId="0" borderId="6" xfId="1" applyFont="1" applyFill="1" applyBorder="1" applyAlignment="1">
      <alignment horizontal="left" vertical="center" wrapText="1"/>
    </xf>
    <xf numFmtId="0" fontId="8" fillId="0" borderId="8" xfId="2" applyFont="1" applyFill="1" applyBorder="1" applyAlignment="1">
      <alignment vertical="center" wrapText="1"/>
    </xf>
    <xf numFmtId="0" fontId="4" fillId="0" borderId="0" xfId="2" applyFont="1" applyFill="1" applyAlignment="1">
      <alignment horizontal="left" vertical="center" wrapText="1"/>
    </xf>
    <xf numFmtId="0" fontId="6" fillId="0" borderId="0"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0" xfId="2" applyFont="1" applyFill="1" applyAlignment="1">
      <alignment horizontal="left" vertical="center" wrapText="1"/>
    </xf>
    <xf numFmtId="0" fontId="15" fillId="0" borderId="11" xfId="2" applyFont="1" applyFill="1" applyBorder="1" applyAlignment="1">
      <alignment horizontal="left" vertical="center" wrapText="1"/>
    </xf>
    <xf numFmtId="0" fontId="17" fillId="0" borderId="12" xfId="2" applyFont="1" applyFill="1" applyBorder="1" applyAlignment="1">
      <alignment horizontal="left" vertical="center" wrapText="1"/>
    </xf>
    <xf numFmtId="0" fontId="18" fillId="0" borderId="12" xfId="2" applyFont="1" applyFill="1" applyBorder="1" applyAlignment="1">
      <alignment horizontal="left" vertical="center" wrapText="1"/>
    </xf>
    <xf numFmtId="0" fontId="19" fillId="4" borderId="12" xfId="2" applyFont="1" applyFill="1" applyBorder="1" applyAlignment="1">
      <alignment horizontal="left" vertical="center" wrapText="1"/>
    </xf>
    <xf numFmtId="0" fontId="4" fillId="0" borderId="8" xfId="2" applyFont="1" applyFill="1" applyBorder="1" applyAlignment="1">
      <alignment horizontal="left" vertical="center"/>
    </xf>
    <xf numFmtId="0" fontId="18" fillId="0" borderId="8"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19" fillId="4" borderId="0" xfId="2" applyFont="1" applyFill="1" applyBorder="1" applyAlignment="1">
      <alignment horizontal="left" vertical="center" wrapText="1"/>
    </xf>
    <xf numFmtId="0" fontId="4" fillId="0" borderId="6" xfId="2" applyFont="1" applyFill="1" applyBorder="1" applyAlignment="1">
      <alignment horizontal="left" vertical="center" wrapText="1"/>
    </xf>
    <xf numFmtId="0" fontId="6" fillId="0" borderId="6" xfId="2" applyFont="1" applyFill="1" applyBorder="1" applyAlignment="1">
      <alignment horizontal="left" vertical="center" wrapText="1"/>
    </xf>
    <xf numFmtId="0" fontId="5" fillId="0" borderId="8" xfId="2" applyFont="1" applyFill="1" applyBorder="1" applyAlignment="1">
      <alignment horizontal="left" vertical="center"/>
    </xf>
    <xf numFmtId="0" fontId="6" fillId="0" borderId="8" xfId="2" applyFont="1" applyFill="1" applyBorder="1" applyAlignment="1">
      <alignment horizontal="left" vertical="center"/>
    </xf>
    <xf numFmtId="0" fontId="4" fillId="0" borderId="10" xfId="2" applyFont="1" applyFill="1" applyBorder="1" applyAlignment="1">
      <alignment horizontal="left" vertical="center"/>
    </xf>
    <xf numFmtId="0" fontId="4" fillId="0" borderId="5" xfId="2" applyFont="1" applyFill="1" applyBorder="1" applyAlignment="1">
      <alignment horizontal="left" vertical="center"/>
    </xf>
    <xf numFmtId="0" fontId="5" fillId="0" borderId="6" xfId="2" applyFont="1" applyFill="1" applyBorder="1" applyAlignment="1">
      <alignment horizontal="left" vertical="center"/>
    </xf>
    <xf numFmtId="0" fontId="4" fillId="0" borderId="6" xfId="2" applyFont="1" applyFill="1" applyBorder="1" applyAlignment="1">
      <alignment horizontal="left" vertical="center"/>
    </xf>
    <xf numFmtId="0" fontId="9" fillId="0" borderId="8" xfId="1" applyFont="1" applyFill="1" applyBorder="1" applyAlignment="1">
      <alignment horizontal="left" vertical="center" wrapText="1" indent="1"/>
    </xf>
    <xf numFmtId="0" fontId="9" fillId="0" borderId="8" xfId="1" applyFont="1" applyFill="1" applyBorder="1" applyAlignment="1">
      <alignment horizontal="left" vertical="center" wrapText="1" indent="2"/>
    </xf>
    <xf numFmtId="0" fontId="4" fillId="0" borderId="7" xfId="2" applyFont="1" applyFill="1" applyBorder="1" applyAlignment="1">
      <alignment horizontal="left" vertical="center"/>
    </xf>
    <xf numFmtId="0" fontId="17" fillId="0" borderId="8" xfId="2" applyFont="1" applyFill="1" applyBorder="1" applyAlignment="1">
      <alignment horizontal="left" vertical="center" wrapText="1"/>
    </xf>
    <xf numFmtId="0" fontId="19" fillId="4" borderId="8" xfId="2" applyFont="1" applyFill="1" applyBorder="1" applyAlignment="1">
      <alignment horizontal="left" vertical="center" wrapText="1"/>
    </xf>
    <xf numFmtId="0" fontId="9" fillId="0" borderId="10" xfId="1" applyFont="1" applyFill="1" applyBorder="1" applyAlignment="1">
      <alignment horizontal="left" vertical="center" wrapText="1" indent="1"/>
    </xf>
    <xf numFmtId="0" fontId="9" fillId="0" borderId="8" xfId="1" applyFont="1" applyFill="1" applyBorder="1" applyAlignment="1">
      <alignment horizontal="left" vertical="center" wrapText="1" indent="3"/>
    </xf>
    <xf numFmtId="0" fontId="9" fillId="0" borderId="10" xfId="1" applyFont="1" applyFill="1" applyBorder="1" applyAlignment="1">
      <alignment horizontal="left" vertical="center" wrapText="1" indent="3"/>
    </xf>
    <xf numFmtId="0" fontId="18" fillId="0" borderId="10" xfId="2" applyFont="1" applyFill="1" applyBorder="1" applyAlignment="1">
      <alignment horizontal="left" vertical="center" wrapText="1"/>
    </xf>
    <xf numFmtId="0" fontId="8" fillId="0" borderId="8" xfId="2" applyFont="1" applyFill="1" applyBorder="1" applyAlignment="1">
      <alignment horizontal="left" vertical="center" indent="1"/>
    </xf>
    <xf numFmtId="0" fontId="8" fillId="0" borderId="8" xfId="2" applyFont="1" applyFill="1" applyBorder="1" applyAlignment="1">
      <alignment horizontal="left" vertical="center" indent="3"/>
    </xf>
    <xf numFmtId="0" fontId="11" fillId="3" borderId="8" xfId="2" applyFont="1" applyFill="1" applyBorder="1" applyAlignment="1">
      <alignment vertical="center"/>
    </xf>
    <xf numFmtId="0" fontId="9" fillId="0" borderId="8" xfId="1" applyFont="1" applyFill="1" applyBorder="1" applyAlignment="1">
      <alignment horizontal="left" vertical="center" wrapText="1"/>
    </xf>
    <xf numFmtId="0" fontId="6" fillId="0" borderId="5" xfId="2" applyFont="1" applyFill="1" applyBorder="1" applyAlignment="1">
      <alignment horizontal="left" vertical="center"/>
    </xf>
    <xf numFmtId="0" fontId="6" fillId="0" borderId="7" xfId="2" applyFont="1" applyFill="1" applyBorder="1" applyAlignment="1">
      <alignment horizontal="left" vertical="center"/>
    </xf>
    <xf numFmtId="0" fontId="15" fillId="0" borderId="7" xfId="2" applyFont="1" applyFill="1" applyBorder="1" applyAlignment="1">
      <alignment horizontal="left" vertical="center"/>
    </xf>
    <xf numFmtId="0" fontId="7" fillId="0" borderId="15" xfId="2" applyFont="1" applyFill="1" applyBorder="1" applyAlignment="1">
      <alignment horizontal="left" vertical="center"/>
    </xf>
    <xf numFmtId="0" fontId="18" fillId="0" borderId="15" xfId="2" applyFont="1" applyFill="1" applyBorder="1" applyAlignment="1">
      <alignment horizontal="left" vertical="center" wrapText="1"/>
    </xf>
    <xf numFmtId="0" fontId="8" fillId="3" borderId="15" xfId="2" applyFont="1" applyFill="1" applyBorder="1" applyAlignment="1">
      <alignment vertical="center" wrapText="1"/>
    </xf>
    <xf numFmtId="0" fontId="9" fillId="0" borderId="15" xfId="1" applyFont="1" applyFill="1" applyBorder="1" applyAlignment="1">
      <alignment horizontal="left" vertical="center" wrapText="1" indent="3"/>
    </xf>
    <xf numFmtId="0" fontId="11" fillId="0" borderId="8" xfId="2" applyFont="1" applyFill="1" applyBorder="1" applyAlignment="1">
      <alignment horizontal="left" vertical="center" wrapText="1"/>
    </xf>
    <xf numFmtId="0" fontId="7" fillId="0" borderId="8" xfId="0" applyFont="1" applyBorder="1"/>
    <xf numFmtId="0" fontId="18" fillId="0" borderId="8" xfId="2" applyFont="1" applyFill="1" applyBorder="1" applyAlignment="1">
      <alignment horizontal="left" vertical="center"/>
    </xf>
    <xf numFmtId="0" fontId="8" fillId="0" borderId="8"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19" fillId="0" borderId="8" xfId="2" applyFont="1" applyFill="1" applyBorder="1" applyAlignment="1">
      <alignment horizontal="left" vertical="center" wrapText="1"/>
    </xf>
    <xf numFmtId="0" fontId="6" fillId="0" borderId="5" xfId="2" applyFont="1" applyFill="1" applyBorder="1" applyAlignment="1">
      <alignment horizontal="left" vertical="center" wrapText="1"/>
    </xf>
    <xf numFmtId="0" fontId="5" fillId="0" borderId="6" xfId="2" applyFont="1" applyFill="1" applyBorder="1" applyAlignment="1">
      <alignment horizontal="left" vertical="center" wrapText="1"/>
    </xf>
    <xf numFmtId="0" fontId="8" fillId="0" borderId="8" xfId="2" applyFont="1" applyFill="1" applyBorder="1" applyAlignment="1">
      <alignment vertical="center"/>
    </xf>
    <xf numFmtId="0" fontId="16" fillId="0" borderId="8" xfId="0" applyFont="1" applyBorder="1" applyAlignment="1">
      <alignment vertical="center"/>
    </xf>
    <xf numFmtId="0" fontId="16" fillId="0" borderId="8" xfId="0" applyFont="1" applyBorder="1" applyAlignment="1">
      <alignment vertical="center" wrapText="1"/>
    </xf>
    <xf numFmtId="0" fontId="5" fillId="0" borderId="6" xfId="2" applyFont="1" applyFill="1" applyBorder="1" applyAlignment="1">
      <alignment vertical="center"/>
    </xf>
    <xf numFmtId="0" fontId="8" fillId="3" borderId="8" xfId="2" applyFont="1" applyFill="1" applyBorder="1" applyAlignment="1">
      <alignment horizontal="center" vertical="center" wrapText="1"/>
    </xf>
    <xf numFmtId="0" fontId="18" fillId="0" borderId="0" xfId="2" applyFont="1" applyFill="1" applyAlignment="1">
      <alignment horizontal="left" vertical="center"/>
    </xf>
    <xf numFmtId="0" fontId="16" fillId="0" borderId="0" xfId="2" applyFont="1" applyFill="1" applyAlignment="1">
      <alignment horizontal="left" vertical="center"/>
    </xf>
    <xf numFmtId="0" fontId="15" fillId="0" borderId="0" xfId="2" applyFont="1" applyFill="1" applyBorder="1" applyAlignment="1">
      <alignment horizontal="left" vertical="center"/>
    </xf>
    <xf numFmtId="0" fontId="28" fillId="0" borderId="0" xfId="2" applyNumberFormat="1" applyFont="1" applyFill="1" applyBorder="1" applyAlignment="1">
      <alignment vertical="center"/>
    </xf>
    <xf numFmtId="0" fontId="16" fillId="0" borderId="0" xfId="2" applyNumberFormat="1" applyFont="1" applyFill="1" applyBorder="1" applyAlignment="1">
      <alignment vertical="center"/>
    </xf>
    <xf numFmtId="0" fontId="16" fillId="0" borderId="0" xfId="2" applyFont="1" applyFill="1" applyBorder="1" applyAlignment="1">
      <alignment vertical="center"/>
    </xf>
    <xf numFmtId="165" fontId="16" fillId="0" borderId="0" xfId="5" applyFont="1" applyFill="1" applyAlignment="1">
      <alignment horizontal="left" vertical="center"/>
    </xf>
    <xf numFmtId="0" fontId="16" fillId="8" borderId="27" xfId="2" applyNumberFormat="1" applyFont="1" applyFill="1" applyBorder="1" applyAlignment="1">
      <alignment vertical="center"/>
    </xf>
    <xf numFmtId="0" fontId="16" fillId="6" borderId="28" xfId="2" applyFont="1" applyFill="1" applyBorder="1" applyAlignment="1">
      <alignment vertical="center"/>
    </xf>
    <xf numFmtId="0" fontId="16" fillId="8" borderId="29" xfId="2" applyNumberFormat="1" applyFont="1" applyFill="1" applyBorder="1" applyAlignment="1">
      <alignment vertical="center"/>
    </xf>
    <xf numFmtId="166" fontId="16" fillId="0" borderId="0" xfId="5" applyNumberFormat="1" applyFont="1" applyFill="1" applyAlignment="1">
      <alignment horizontal="left" vertical="center"/>
    </xf>
    <xf numFmtId="0" fontId="16" fillId="0" borderId="0" xfId="2" applyNumberFormat="1" applyFont="1" applyFill="1" applyAlignment="1">
      <alignment horizontal="left" vertical="center"/>
    </xf>
    <xf numFmtId="0" fontId="7" fillId="0" borderId="0" xfId="6" applyFont="1"/>
    <xf numFmtId="0" fontId="8" fillId="0" borderId="30" xfId="2" applyFont="1" applyFill="1" applyBorder="1" applyAlignment="1" applyProtection="1">
      <alignment vertical="center"/>
      <protection locked="0"/>
    </xf>
    <xf numFmtId="0" fontId="16" fillId="0" borderId="31" xfId="2" applyFont="1" applyFill="1" applyBorder="1" applyAlignment="1">
      <alignment horizontal="left" vertical="center"/>
    </xf>
    <xf numFmtId="0" fontId="8" fillId="0" borderId="32" xfId="2" applyFont="1" applyFill="1" applyBorder="1" applyAlignment="1">
      <alignment vertical="center"/>
    </xf>
    <xf numFmtId="0" fontId="16" fillId="0" borderId="33" xfId="2" applyFont="1" applyFill="1" applyBorder="1" applyAlignment="1">
      <alignment horizontal="left" vertical="center"/>
    </xf>
    <xf numFmtId="0" fontId="42" fillId="0" borderId="0" xfId="7" applyFont="1"/>
    <xf numFmtId="0" fontId="15" fillId="9" borderId="31" xfId="6" applyFont="1" applyFill="1" applyBorder="1" applyAlignment="1">
      <alignment vertical="center"/>
    </xf>
    <xf numFmtId="0" fontId="17" fillId="0" borderId="0" xfId="2" applyFont="1" applyFill="1" applyBorder="1" applyAlignment="1">
      <alignment vertical="center"/>
    </xf>
    <xf numFmtId="0" fontId="43" fillId="0" borderId="40" xfId="6" applyFont="1" applyBorder="1"/>
    <xf numFmtId="165" fontId="15" fillId="0" borderId="41" xfId="5" applyFont="1" applyBorder="1"/>
    <xf numFmtId="0" fontId="44" fillId="0" borderId="0" xfId="6" applyFont="1"/>
    <xf numFmtId="0" fontId="15" fillId="6" borderId="0" xfId="6" applyFont="1" applyFill="1" applyBorder="1" applyAlignment="1">
      <alignment vertical="center"/>
    </xf>
    <xf numFmtId="0" fontId="16" fillId="6" borderId="0" xfId="2" applyFont="1" applyFill="1" applyBorder="1" applyAlignment="1">
      <alignment horizontal="left" vertical="center"/>
    </xf>
    <xf numFmtId="165" fontId="16" fillId="6" borderId="0" xfId="5" applyFont="1" applyFill="1" applyBorder="1" applyAlignment="1">
      <alignment horizontal="left" vertical="center"/>
    </xf>
    <xf numFmtId="0" fontId="15" fillId="6" borderId="25" xfId="2" applyFont="1" applyFill="1" applyBorder="1" applyAlignment="1">
      <alignment horizontal="left" vertical="center"/>
    </xf>
    <xf numFmtId="165" fontId="15" fillId="6" borderId="25" xfId="5" applyFont="1" applyFill="1" applyBorder="1" applyAlignment="1">
      <alignment horizontal="left" vertical="center"/>
    </xf>
    <xf numFmtId="0" fontId="16" fillId="6" borderId="25" xfId="2" applyFont="1" applyFill="1" applyBorder="1" applyAlignment="1">
      <alignment horizontal="left" vertical="center"/>
    </xf>
    <xf numFmtId="165" fontId="16" fillId="6" borderId="25" xfId="5" applyFont="1" applyFill="1" applyBorder="1" applyAlignment="1">
      <alignment horizontal="left" vertical="center"/>
    </xf>
    <xf numFmtId="0" fontId="16" fillId="6" borderId="42" xfId="2" applyFont="1" applyFill="1" applyBorder="1" applyAlignment="1">
      <alignment horizontal="left" vertical="center"/>
    </xf>
    <xf numFmtId="165" fontId="16" fillId="6" borderId="42" xfId="5" applyFont="1" applyFill="1" applyBorder="1" applyAlignment="1">
      <alignment horizontal="left" vertical="center"/>
    </xf>
    <xf numFmtId="0" fontId="44" fillId="0" borderId="0" xfId="6" applyFont="1" applyAlignment="1"/>
    <xf numFmtId="164" fontId="44" fillId="0" borderId="0" xfId="6" applyNumberFormat="1" applyFont="1"/>
    <xf numFmtId="0" fontId="44" fillId="0" borderId="0" xfId="6" applyNumberFormat="1" applyFont="1"/>
    <xf numFmtId="166" fontId="44" fillId="0" borderId="0" xfId="6" applyNumberFormat="1" applyFont="1"/>
    <xf numFmtId="0" fontId="15" fillId="0" borderId="44" xfId="6" applyFont="1" applyBorder="1"/>
    <xf numFmtId="165" fontId="15" fillId="0" borderId="0" xfId="5" applyFont="1" applyBorder="1"/>
    <xf numFmtId="0" fontId="15" fillId="0" borderId="0" xfId="6" applyFont="1" applyBorder="1"/>
    <xf numFmtId="0" fontId="48" fillId="0" borderId="0" xfId="2" applyFont="1" applyFill="1" applyAlignment="1">
      <alignment horizontal="left" vertical="center"/>
    </xf>
    <xf numFmtId="0" fontId="48" fillId="0" borderId="0" xfId="2" applyFont="1" applyFill="1" applyBorder="1" applyAlignment="1">
      <alignment horizontal="left" vertical="center"/>
    </xf>
    <xf numFmtId="0" fontId="49" fillId="0" borderId="0" xfId="2" applyFont="1" applyFill="1" applyAlignment="1">
      <alignment horizontal="left" vertical="center"/>
    </xf>
    <xf numFmtId="0" fontId="49" fillId="0" borderId="0" xfId="2" applyFont="1" applyFill="1" applyBorder="1" applyAlignment="1">
      <alignment horizontal="left" vertical="center"/>
    </xf>
    <xf numFmtId="0" fontId="50" fillId="0" borderId="0" xfId="2" applyFont="1" applyFill="1" applyBorder="1" applyAlignment="1">
      <alignment horizontal="left" vertical="center"/>
    </xf>
    <xf numFmtId="0" fontId="50" fillId="3" borderId="45" xfId="2" applyFont="1" applyFill="1" applyBorder="1" applyAlignment="1">
      <alignment horizontal="left" vertical="center"/>
    </xf>
    <xf numFmtId="0" fontId="7" fillId="10" borderId="0" xfId="2" applyFont="1" applyFill="1" applyAlignment="1">
      <alignment horizontal="left" vertical="center"/>
    </xf>
    <xf numFmtId="0" fontId="51" fillId="2" borderId="45" xfId="2" applyFont="1" applyFill="1" applyBorder="1" applyAlignment="1">
      <alignment horizontal="left" vertical="center"/>
    </xf>
    <xf numFmtId="0" fontId="51" fillId="0" borderId="45" xfId="2" applyFont="1" applyFill="1" applyBorder="1" applyAlignment="1">
      <alignment horizontal="left" vertical="center"/>
    </xf>
    <xf numFmtId="0" fontId="49" fillId="0" borderId="0" xfId="2" quotePrefix="1" applyFont="1" applyFill="1" applyBorder="1" applyAlignment="1">
      <alignment horizontal="left" vertical="center"/>
    </xf>
    <xf numFmtId="0" fontId="25" fillId="0" borderId="0" xfId="2" applyFont="1" applyFill="1" applyBorder="1" applyAlignment="1" applyProtection="1">
      <alignment vertical="center"/>
      <protection locked="0"/>
    </xf>
    <xf numFmtId="0" fontId="49" fillId="0" borderId="0" xfId="2" applyFont="1" applyFill="1" applyBorder="1" applyAlignment="1">
      <alignment vertical="center"/>
    </xf>
    <xf numFmtId="0" fontId="52" fillId="0" borderId="0" xfId="2" applyFont="1" applyFill="1" applyAlignment="1">
      <alignment horizontal="left" vertical="center"/>
    </xf>
    <xf numFmtId="0" fontId="52" fillId="0" borderId="0" xfId="2" applyFont="1" applyFill="1" applyBorder="1" applyAlignment="1">
      <alignment horizontal="left" vertical="center"/>
    </xf>
    <xf numFmtId="0" fontId="5" fillId="0" borderId="31" xfId="2" applyFont="1" applyFill="1" applyBorder="1" applyAlignment="1" applyProtection="1">
      <alignment horizontal="left" vertical="center"/>
      <protection locked="0"/>
    </xf>
    <xf numFmtId="0" fontId="4" fillId="0" borderId="31" xfId="2" applyFont="1" applyFill="1" applyBorder="1" applyAlignment="1">
      <alignment horizontal="left" vertical="center"/>
    </xf>
    <xf numFmtId="0" fontId="5" fillId="0" borderId="31" xfId="2" applyFont="1" applyFill="1" applyBorder="1" applyAlignment="1">
      <alignment horizontal="left" vertical="center"/>
    </xf>
    <xf numFmtId="0" fontId="6" fillId="0" borderId="31" xfId="2" applyFont="1" applyFill="1" applyBorder="1" applyAlignment="1">
      <alignment horizontal="left" vertical="center"/>
    </xf>
    <xf numFmtId="0" fontId="53" fillId="0" borderId="39" xfId="2" applyFont="1" applyFill="1" applyBorder="1" applyAlignment="1">
      <alignment vertical="center"/>
    </xf>
    <xf numFmtId="0" fontId="17" fillId="0" borderId="30" xfId="2" applyFont="1" applyFill="1" applyBorder="1" applyAlignment="1" applyProtection="1">
      <alignment vertical="center"/>
      <protection locked="0"/>
    </xf>
    <xf numFmtId="0" fontId="8" fillId="0" borderId="31" xfId="2" applyFont="1" applyFill="1" applyBorder="1" applyAlignment="1">
      <alignment horizontal="left" vertical="center"/>
    </xf>
    <xf numFmtId="0" fontId="54" fillId="0" borderId="0" xfId="2" applyFont="1" applyFill="1" applyAlignment="1">
      <alignment horizontal="left" vertical="center"/>
    </xf>
    <xf numFmtId="0" fontId="54" fillId="0" borderId="0" xfId="2" applyFont="1" applyFill="1" applyBorder="1" applyAlignment="1">
      <alignment horizontal="left" vertical="center"/>
    </xf>
    <xf numFmtId="0" fontId="8" fillId="0" borderId="39" xfId="2" applyFont="1" applyFill="1" applyBorder="1" applyAlignment="1" applyProtection="1">
      <alignment horizontal="left" vertical="center" indent="2"/>
      <protection locked="0"/>
    </xf>
    <xf numFmtId="0" fontId="8" fillId="3" borderId="46" xfId="2" applyFont="1" applyFill="1" applyBorder="1" applyAlignment="1">
      <alignment vertical="center"/>
    </xf>
    <xf numFmtId="0" fontId="16" fillId="2" borderId="47" xfId="2" applyFont="1" applyFill="1" applyBorder="1" applyAlignment="1">
      <alignment horizontal="left" vertical="center"/>
    </xf>
    <xf numFmtId="0" fontId="8" fillId="0" borderId="46" xfId="2" applyFont="1" applyFill="1" applyBorder="1" applyAlignment="1">
      <alignment vertical="center"/>
    </xf>
    <xf numFmtId="0" fontId="8" fillId="0" borderId="30" xfId="2" applyFont="1" applyFill="1" applyBorder="1" applyAlignment="1" applyProtection="1">
      <alignment horizontal="left" vertical="center" indent="2"/>
      <protection locked="0"/>
    </xf>
    <xf numFmtId="0" fontId="16" fillId="2" borderId="33" xfId="2" applyFont="1" applyFill="1" applyBorder="1" applyAlignment="1">
      <alignment horizontal="left" vertical="center"/>
    </xf>
    <xf numFmtId="167" fontId="8" fillId="3" borderId="46" xfId="2" applyNumberFormat="1" applyFont="1" applyFill="1" applyBorder="1" applyAlignment="1">
      <alignment vertical="center"/>
    </xf>
    <xf numFmtId="0" fontId="8" fillId="0" borderId="39" xfId="2" applyFont="1" applyFill="1" applyBorder="1" applyAlignment="1" applyProtection="1">
      <alignment horizontal="left" vertical="center" wrapText="1" indent="2"/>
      <protection locked="0"/>
    </xf>
    <xf numFmtId="0" fontId="8" fillId="3" borderId="0" xfId="2" applyFont="1" applyFill="1" applyBorder="1" applyAlignment="1">
      <alignment vertical="center"/>
    </xf>
    <xf numFmtId="167" fontId="8" fillId="3" borderId="0" xfId="2" applyNumberFormat="1" applyFont="1" applyFill="1" applyBorder="1" applyAlignment="1">
      <alignment vertical="center"/>
    </xf>
    <xf numFmtId="0" fontId="55" fillId="3" borderId="28" xfId="2" applyFont="1" applyFill="1" applyBorder="1" applyAlignment="1">
      <alignment vertical="center"/>
    </xf>
    <xf numFmtId="0" fontId="8" fillId="0" borderId="48" xfId="2" applyFont="1" applyFill="1" applyBorder="1" applyAlignment="1" applyProtection="1">
      <alignment horizontal="left" vertical="center" wrapText="1" indent="2"/>
      <protection locked="0"/>
    </xf>
    <xf numFmtId="0" fontId="16" fillId="0" borderId="25" xfId="2" applyFont="1" applyFill="1" applyBorder="1" applyAlignment="1">
      <alignment horizontal="left" vertical="center"/>
    </xf>
    <xf numFmtId="0" fontId="16" fillId="2" borderId="25" xfId="2" applyFont="1" applyFill="1" applyBorder="1" applyAlignment="1">
      <alignment horizontal="left" vertical="center"/>
    </xf>
    <xf numFmtId="0" fontId="16" fillId="2" borderId="0" xfId="2" applyFont="1" applyFill="1" applyBorder="1" applyAlignment="1">
      <alignment horizontal="left" vertical="center"/>
    </xf>
    <xf numFmtId="0" fontId="16" fillId="0" borderId="48" xfId="2" applyFont="1" applyFill="1" applyBorder="1" applyAlignment="1">
      <alignment horizontal="left" vertical="center"/>
    </xf>
    <xf numFmtId="0" fontId="16" fillId="2" borderId="49" xfId="2" applyFont="1" applyFill="1" applyBorder="1" applyAlignment="1">
      <alignment horizontal="left" vertical="center"/>
    </xf>
    <xf numFmtId="0" fontId="23" fillId="3" borderId="31" xfId="3" applyFont="1" applyFill="1" applyBorder="1" applyAlignment="1">
      <alignment vertical="center"/>
    </xf>
    <xf numFmtId="0" fontId="56" fillId="2" borderId="31" xfId="2" applyFont="1" applyFill="1" applyBorder="1" applyAlignment="1">
      <alignment vertical="center"/>
    </xf>
    <xf numFmtId="0" fontId="24" fillId="0" borderId="50" xfId="4" applyFont="1" applyFill="1" applyBorder="1" applyAlignment="1" applyProtection="1">
      <alignment vertical="center"/>
      <protection locked="0"/>
    </xf>
    <xf numFmtId="0" fontId="8" fillId="0" borderId="0" xfId="2" applyFont="1" applyFill="1" applyBorder="1" applyAlignment="1">
      <alignment vertical="center"/>
    </xf>
    <xf numFmtId="0" fontId="56" fillId="0" borderId="0" xfId="2" applyFont="1" applyFill="1" applyBorder="1" applyAlignment="1">
      <alignment vertical="center"/>
    </xf>
    <xf numFmtId="0" fontId="53" fillId="0" borderId="0" xfId="2" applyFont="1" applyFill="1" applyBorder="1" applyAlignment="1">
      <alignment vertical="center"/>
    </xf>
    <xf numFmtId="0" fontId="8" fillId="0" borderId="0" xfId="2" applyFont="1" applyFill="1" applyBorder="1" applyAlignment="1">
      <alignment horizontal="left" vertical="center" indent="1"/>
    </xf>
    <xf numFmtId="0" fontId="8" fillId="3" borderId="38" xfId="2" applyFont="1" applyFill="1" applyBorder="1" applyAlignment="1">
      <alignment vertical="center" wrapText="1"/>
    </xf>
    <xf numFmtId="0" fontId="56" fillId="2" borderId="38" xfId="2" applyFont="1" applyFill="1" applyBorder="1" applyAlignment="1">
      <alignment vertical="center"/>
    </xf>
    <xf numFmtId="0" fontId="8" fillId="0" borderId="31" xfId="2" applyFont="1" applyFill="1" applyBorder="1" applyAlignment="1">
      <alignment horizontal="left" vertical="center" indent="1"/>
    </xf>
    <xf numFmtId="0" fontId="38" fillId="3" borderId="28" xfId="3" applyFont="1" applyFill="1" applyBorder="1" applyAlignment="1">
      <alignment vertical="center" wrapText="1"/>
    </xf>
    <xf numFmtId="0" fontId="56" fillId="2" borderId="0" xfId="2" applyFont="1" applyFill="1" applyBorder="1" applyAlignment="1">
      <alignment vertical="center"/>
    </xf>
    <xf numFmtId="0" fontId="11" fillId="0" borderId="39" xfId="2" applyFont="1" applyFill="1" applyBorder="1" applyAlignment="1" applyProtection="1">
      <alignment horizontal="left" vertical="center" indent="2"/>
      <protection locked="0"/>
    </xf>
    <xf numFmtId="0" fontId="8" fillId="0" borderId="39" xfId="2" applyFont="1" applyFill="1" applyBorder="1" applyAlignment="1" applyProtection="1">
      <alignment horizontal="left" vertical="center" indent="4"/>
      <protection locked="0"/>
    </xf>
    <xf numFmtId="0" fontId="8" fillId="0" borderId="39" xfId="2" applyFont="1" applyFill="1" applyBorder="1" applyAlignment="1" applyProtection="1">
      <alignment horizontal="left" vertical="center" indent="6"/>
      <protection locked="0"/>
    </xf>
    <xf numFmtId="0" fontId="16" fillId="0" borderId="52" xfId="2" applyFont="1" applyFill="1" applyBorder="1" applyAlignment="1">
      <alignment horizontal="left" vertical="center"/>
    </xf>
    <xf numFmtId="0" fontId="16" fillId="2" borderId="28" xfId="2" applyFont="1" applyFill="1" applyBorder="1" applyAlignment="1">
      <alignment horizontal="left" vertical="center"/>
    </xf>
    <xf numFmtId="0" fontId="57" fillId="0" borderId="25" xfId="4" applyFont="1" applyFill="1" applyBorder="1" applyAlignment="1" applyProtection="1">
      <alignment horizontal="left" vertical="center" indent="2"/>
      <protection locked="0"/>
    </xf>
    <xf numFmtId="0" fontId="8" fillId="3" borderId="25" xfId="2" applyFont="1" applyFill="1" applyBorder="1" applyAlignment="1">
      <alignment vertical="center"/>
    </xf>
    <xf numFmtId="0" fontId="8" fillId="0" borderId="0" xfId="2" applyFont="1" applyFill="1" applyBorder="1" applyAlignment="1" applyProtection="1">
      <alignment horizontal="left" vertical="center" indent="4"/>
      <protection locked="0"/>
    </xf>
    <xf numFmtId="168" fontId="8" fillId="3" borderId="0" xfId="5" applyNumberFormat="1" applyFont="1" applyFill="1" applyBorder="1" applyAlignment="1">
      <alignment vertical="center"/>
    </xf>
    <xf numFmtId="0" fontId="8" fillId="0" borderId="31" xfId="2" applyFont="1" applyFill="1" applyBorder="1" applyAlignment="1" applyProtection="1">
      <alignment horizontal="left" vertical="center" indent="4"/>
      <protection locked="0"/>
    </xf>
    <xf numFmtId="0" fontId="38" fillId="3" borderId="31" xfId="3" applyFont="1" applyFill="1" applyBorder="1" applyAlignment="1">
      <alignment vertical="center" wrapText="1"/>
    </xf>
    <xf numFmtId="0" fontId="16" fillId="2" borderId="31" xfId="2" applyFont="1" applyFill="1" applyBorder="1" applyAlignment="1">
      <alignment horizontal="left" vertical="center"/>
    </xf>
    <xf numFmtId="0" fontId="24" fillId="0" borderId="30" xfId="4" applyFont="1" applyFill="1" applyBorder="1" applyAlignment="1" applyProtection="1">
      <alignment horizontal="left" vertical="center" wrapText="1"/>
      <protection locked="0"/>
    </xf>
    <xf numFmtId="0" fontId="8" fillId="0" borderId="31" xfId="2" applyFont="1" applyFill="1" applyBorder="1" applyAlignment="1">
      <alignment vertical="center"/>
    </xf>
    <xf numFmtId="0" fontId="8" fillId="0" borderId="30" xfId="2" applyFont="1" applyFill="1" applyBorder="1" applyAlignment="1" applyProtection="1">
      <alignment horizontal="left" vertical="center" indent="4"/>
      <protection locked="0"/>
    </xf>
    <xf numFmtId="0" fontId="17" fillId="0" borderId="51" xfId="2" applyFont="1" applyFill="1" applyBorder="1" applyAlignment="1" applyProtection="1">
      <alignment vertical="center"/>
      <protection locked="0"/>
    </xf>
    <xf numFmtId="0" fontId="21" fillId="0" borderId="44" xfId="2" applyFont="1" applyFill="1" applyBorder="1" applyAlignment="1">
      <alignment horizontal="left" vertical="center"/>
    </xf>
    <xf numFmtId="0" fontId="58" fillId="0" borderId="44" xfId="2" applyFont="1" applyFill="1" applyBorder="1" applyAlignment="1">
      <alignment vertical="center"/>
    </xf>
    <xf numFmtId="0" fontId="59" fillId="0" borderId="0" xfId="2" applyFont="1" applyFill="1" applyBorder="1" applyAlignment="1">
      <alignment vertical="center"/>
    </xf>
    <xf numFmtId="0" fontId="60" fillId="0" borderId="0" xfId="2" applyFont="1" applyFill="1" applyBorder="1" applyAlignment="1">
      <alignment vertical="center"/>
    </xf>
    <xf numFmtId="0" fontId="8" fillId="6" borderId="0" xfId="2" applyFont="1" applyFill="1" applyBorder="1" applyAlignment="1">
      <alignment horizontal="left" vertical="center"/>
    </xf>
    <xf numFmtId="0" fontId="30" fillId="6" borderId="0" xfId="2" applyFont="1" applyFill="1" applyBorder="1" applyAlignment="1">
      <alignment vertical="center"/>
    </xf>
    <xf numFmtId="0" fontId="11" fillId="6" borderId="0" xfId="2" applyFont="1" applyFill="1" applyBorder="1" applyAlignment="1">
      <alignment vertical="center"/>
    </xf>
    <xf numFmtId="0" fontId="63" fillId="0" borderId="0" xfId="6" applyFont="1"/>
    <xf numFmtId="0" fontId="11" fillId="10" borderId="0" xfId="2" applyFont="1" applyFill="1" applyBorder="1" applyAlignment="1">
      <alignment vertical="center"/>
    </xf>
    <xf numFmtId="0" fontId="23" fillId="10" borderId="0" xfId="4" applyFont="1" applyFill="1" applyBorder="1" applyAlignment="1"/>
    <xf numFmtId="0" fontId="51" fillId="2" borderId="45" xfId="2" applyFont="1" applyFill="1" applyBorder="1" applyAlignment="1">
      <alignment horizontal="left" vertical="center" wrapText="1"/>
    </xf>
    <xf numFmtId="0" fontId="50" fillId="10" borderId="0" xfId="2" applyFont="1" applyFill="1" applyBorder="1" applyAlignment="1">
      <alignment horizontal="left" vertical="center"/>
    </xf>
    <xf numFmtId="0" fontId="23" fillId="6" borderId="0" xfId="3" applyFont="1" applyFill="1" applyBorder="1" applyAlignment="1"/>
    <xf numFmtId="0" fontId="23" fillId="0" borderId="0" xfId="3" applyFont="1" applyFill="1" applyBorder="1" applyAlignment="1"/>
    <xf numFmtId="0" fontId="21" fillId="6" borderId="58" xfId="2" applyFont="1" applyFill="1" applyBorder="1" applyAlignment="1">
      <alignment vertical="center" wrapText="1"/>
    </xf>
    <xf numFmtId="0" fontId="16" fillId="0" borderId="0" xfId="2" applyFont="1" applyFill="1" applyBorder="1" applyAlignment="1">
      <alignment vertical="center" wrapText="1"/>
    </xf>
    <xf numFmtId="0" fontId="21" fillId="6" borderId="24" xfId="2" applyFont="1" applyFill="1" applyBorder="1" applyAlignment="1">
      <alignment vertical="center" wrapText="1"/>
    </xf>
    <xf numFmtId="0" fontId="16" fillId="6" borderId="25" xfId="2" applyFont="1" applyFill="1" applyBorder="1" applyAlignment="1">
      <alignment vertical="center" wrapText="1"/>
    </xf>
    <xf numFmtId="0" fontId="16" fillId="6" borderId="59" xfId="2" applyFont="1" applyFill="1" applyBorder="1" applyAlignment="1">
      <alignment vertical="center" wrapText="1"/>
    </xf>
    <xf numFmtId="0" fontId="16" fillId="6" borderId="60" xfId="2" applyFont="1" applyFill="1" applyBorder="1" applyAlignment="1">
      <alignment vertical="center" wrapText="1"/>
    </xf>
    <xf numFmtId="0" fontId="16" fillId="6" borderId="0" xfId="2" applyFont="1" applyFill="1" applyBorder="1" applyAlignment="1">
      <alignment vertical="center" wrapText="1"/>
    </xf>
    <xf numFmtId="0" fontId="18" fillId="6" borderId="60" xfId="2" applyFont="1" applyFill="1" applyBorder="1" applyAlignment="1">
      <alignment vertical="center" wrapText="1"/>
    </xf>
    <xf numFmtId="0" fontId="18" fillId="6" borderId="61" xfId="2" applyFont="1" applyFill="1" applyBorder="1" applyAlignment="1">
      <alignment vertical="center" wrapText="1"/>
    </xf>
    <xf numFmtId="0" fontId="18" fillId="6" borderId="27" xfId="2" applyFont="1" applyFill="1" applyBorder="1" applyAlignment="1">
      <alignment vertical="center" wrapText="1"/>
    </xf>
    <xf numFmtId="0" fontId="16" fillId="6" borderId="28" xfId="2" applyFont="1" applyFill="1" applyBorder="1" applyAlignment="1">
      <alignment vertical="center" wrapText="1"/>
    </xf>
    <xf numFmtId="0" fontId="16" fillId="0" borderId="37" xfId="2" applyFont="1" applyFill="1" applyBorder="1" applyAlignment="1">
      <alignment horizontal="left" vertical="center"/>
    </xf>
    <xf numFmtId="0" fontId="8" fillId="0" borderId="37" xfId="2" applyFont="1" applyFill="1" applyBorder="1" applyAlignment="1">
      <alignment vertical="center"/>
    </xf>
    <xf numFmtId="0" fontId="44" fillId="0" borderId="0" xfId="6" applyFont="1"/>
    <xf numFmtId="0" fontId="65" fillId="0" borderId="0" xfId="2" applyFont="1" applyFill="1" applyAlignment="1">
      <alignment horizontal="left" vertical="center"/>
    </xf>
    <xf numFmtId="0" fontId="11" fillId="0" borderId="8" xfId="2" applyFont="1" applyFill="1" applyBorder="1" applyAlignment="1">
      <alignment horizontal="left" vertical="center"/>
    </xf>
    <xf numFmtId="0" fontId="16" fillId="0" borderId="8" xfId="0" applyFont="1" applyBorder="1" applyAlignment="1">
      <alignment horizontal="left" vertical="center"/>
    </xf>
    <xf numFmtId="0" fontId="7" fillId="0" borderId="0" xfId="2" applyFont="1" applyFill="1" applyAlignment="1">
      <alignment horizontal="left" vertical="center"/>
    </xf>
    <xf numFmtId="0" fontId="66" fillId="0" borderId="0" xfId="0" applyFont="1"/>
    <xf numFmtId="0" fontId="48" fillId="0" borderId="0" xfId="0" applyFont="1"/>
    <xf numFmtId="0" fontId="48" fillId="0" borderId="9" xfId="0" applyFont="1" applyBorder="1"/>
    <xf numFmtId="0" fontId="48" fillId="0" borderId="10" xfId="0" applyFont="1" applyBorder="1"/>
    <xf numFmtId="0" fontId="48" fillId="0" borderId="8" xfId="0" applyFont="1" applyBorder="1"/>
    <xf numFmtId="0" fontId="43" fillId="0" borderId="9" xfId="0" applyFont="1" applyBorder="1"/>
    <xf numFmtId="0" fontId="43" fillId="0" borderId="0" xfId="0" applyFont="1"/>
    <xf numFmtId="0" fontId="48" fillId="0" borderId="7" xfId="0" applyFont="1" applyBorder="1"/>
    <xf numFmtId="0" fontId="43" fillId="0" borderId="7" xfId="0" applyFont="1" applyFill="1" applyBorder="1" applyAlignment="1">
      <alignment horizontal="left" vertical="center" wrapText="1"/>
    </xf>
    <xf numFmtId="0" fontId="43" fillId="0" borderId="7" xfId="0" applyFont="1" applyBorder="1"/>
    <xf numFmtId="0" fontId="48" fillId="0" borderId="15" xfId="0" applyFont="1" applyBorder="1"/>
    <xf numFmtId="0" fontId="48" fillId="0" borderId="10" xfId="0" applyFont="1" applyBorder="1" applyAlignment="1">
      <alignment wrapText="1"/>
    </xf>
    <xf numFmtId="0" fontId="48" fillId="0" borderId="9" xfId="0" applyFont="1" applyFill="1" applyBorder="1"/>
    <xf numFmtId="0" fontId="48" fillId="0" borderId="10" xfId="0" applyFont="1" applyFill="1" applyBorder="1"/>
    <xf numFmtId="0" fontId="48" fillId="0" borderId="6" xfId="0" applyFont="1" applyBorder="1" applyAlignment="1">
      <alignment vertical="center"/>
    </xf>
    <xf numFmtId="0" fontId="48" fillId="0" borderId="8" xfId="0" applyFont="1" applyBorder="1" applyAlignment="1">
      <alignment vertical="center" wrapText="1"/>
    </xf>
    <xf numFmtId="0" fontId="48" fillId="0" borderId="10" xfId="0" applyFont="1" applyBorder="1" applyAlignment="1">
      <alignment vertical="center"/>
    </xf>
    <xf numFmtId="0" fontId="48" fillId="0" borderId="0" xfId="0" applyFont="1" applyAlignment="1"/>
    <xf numFmtId="0" fontId="48" fillId="0" borderId="10" xfId="0" applyFont="1" applyBorder="1" applyAlignment="1"/>
    <xf numFmtId="0" fontId="48" fillId="0" borderId="0" xfId="0" applyFont="1" applyAlignment="1">
      <alignment horizontal="left"/>
    </xf>
    <xf numFmtId="0" fontId="48" fillId="0" borderId="0" xfId="0" applyFont="1" applyBorder="1"/>
    <xf numFmtId="0" fontId="48" fillId="0" borderId="10" xfId="0" applyFont="1" applyBorder="1" applyAlignment="1">
      <alignment horizontal="left"/>
    </xf>
    <xf numFmtId="0" fontId="67" fillId="0" borderId="0" xfId="0" applyFont="1"/>
    <xf numFmtId="0" fontId="48" fillId="0" borderId="7" xfId="0" applyFont="1" applyFill="1" applyBorder="1"/>
    <xf numFmtId="0" fontId="48" fillId="0" borderId="8" xfId="0" applyFont="1" applyFill="1" applyBorder="1"/>
    <xf numFmtId="0" fontId="48" fillId="0" borderId="8" xfId="0" applyFont="1" applyBorder="1" applyAlignment="1">
      <alignment vertical="center"/>
    </xf>
    <xf numFmtId="0" fontId="43" fillId="0" borderId="7" xfId="0" applyFont="1" applyFill="1" applyBorder="1" applyAlignment="1">
      <alignment vertical="center"/>
    </xf>
    <xf numFmtId="0" fontId="48" fillId="0" borderId="8" xfId="0" applyFont="1" applyFill="1" applyBorder="1" applyAlignment="1">
      <alignment vertical="center"/>
    </xf>
    <xf numFmtId="0" fontId="43" fillId="0" borderId="7" xfId="0" applyFont="1" applyBorder="1" applyAlignment="1">
      <alignment vertical="center"/>
    </xf>
    <xf numFmtId="0" fontId="70" fillId="6" borderId="0" xfId="2" applyFont="1" applyFill="1" applyBorder="1" applyAlignment="1">
      <alignment vertical="center"/>
    </xf>
    <xf numFmtId="0" fontId="59" fillId="6" borderId="0" xfId="2" applyFont="1" applyFill="1" applyBorder="1" applyAlignment="1">
      <alignment vertical="center"/>
    </xf>
    <xf numFmtId="0" fontId="48" fillId="6" borderId="0" xfId="2" applyFont="1" applyFill="1" applyBorder="1" applyAlignment="1">
      <alignment horizontal="left" vertical="center"/>
    </xf>
    <xf numFmtId="0" fontId="59" fillId="6" borderId="0" xfId="2" applyFont="1" applyFill="1" applyBorder="1" applyAlignment="1">
      <alignment horizontal="left" vertical="center"/>
    </xf>
    <xf numFmtId="0" fontId="60" fillId="6" borderId="0" xfId="2" applyFont="1" applyFill="1" applyBorder="1" applyAlignment="1">
      <alignment horizontal="left" vertical="center"/>
    </xf>
    <xf numFmtId="0" fontId="71" fillId="6" borderId="0" xfId="2" applyFont="1" applyFill="1" applyBorder="1" applyAlignment="1">
      <alignment horizontal="left" vertical="center"/>
    </xf>
    <xf numFmtId="0" fontId="69" fillId="6" borderId="0" xfId="2" applyFont="1" applyFill="1" applyBorder="1" applyAlignment="1">
      <alignment vertical="center"/>
    </xf>
    <xf numFmtId="0" fontId="59" fillId="6" borderId="0" xfId="2" applyFont="1" applyFill="1" applyBorder="1" applyAlignment="1">
      <alignment vertical="center" wrapText="1"/>
    </xf>
    <xf numFmtId="0" fontId="71" fillId="6" borderId="0" xfId="2" applyFont="1" applyFill="1" applyBorder="1" applyAlignment="1">
      <alignment vertical="center"/>
    </xf>
    <xf numFmtId="0" fontId="60" fillId="6" borderId="0" xfId="2" applyFont="1" applyFill="1" applyBorder="1" applyAlignment="1">
      <alignment vertical="center"/>
    </xf>
    <xf numFmtId="0" fontId="72" fillId="0" borderId="0" xfId="2" applyFont="1" applyFill="1" applyAlignment="1">
      <alignment horizontal="left" vertical="center"/>
    </xf>
    <xf numFmtId="0" fontId="7" fillId="12" borderId="0" xfId="2" applyFont="1" applyFill="1" applyAlignment="1">
      <alignment horizontal="left" vertical="center"/>
    </xf>
    <xf numFmtId="0" fontId="7" fillId="0" borderId="0" xfId="2" applyFont="1" applyFill="1" applyAlignment="1">
      <alignment horizontal="left" vertical="center"/>
    </xf>
    <xf numFmtId="0" fontId="16" fillId="6" borderId="61" xfId="2" applyFont="1" applyFill="1" applyBorder="1" applyAlignment="1">
      <alignment vertical="center" wrapText="1"/>
    </xf>
    <xf numFmtId="0" fontId="54" fillId="0" borderId="8" xfId="0" applyFont="1" applyBorder="1" applyAlignment="1">
      <alignment vertical="center" wrapText="1"/>
    </xf>
    <xf numFmtId="0" fontId="11" fillId="0" borderId="8" xfId="2" applyFont="1" applyFill="1" applyBorder="1" applyAlignment="1">
      <alignment vertical="center" wrapText="1"/>
    </xf>
    <xf numFmtId="0" fontId="8" fillId="0" borderId="10" xfId="2" applyFont="1" applyFill="1" applyBorder="1" applyAlignment="1">
      <alignment vertical="center" wrapText="1"/>
    </xf>
    <xf numFmtId="0" fontId="48" fillId="0" borderId="28" xfId="0" applyFont="1" applyBorder="1"/>
    <xf numFmtId="0" fontId="8" fillId="3" borderId="10" xfId="2" applyFont="1" applyFill="1" applyBorder="1" applyAlignment="1">
      <alignment horizontal="center" vertical="center" wrapText="1"/>
    </xf>
    <xf numFmtId="0" fontId="23" fillId="3" borderId="59" xfId="4" applyFont="1" applyFill="1" applyBorder="1" applyAlignment="1">
      <alignment vertical="center" wrapText="1"/>
    </xf>
    <xf numFmtId="0" fontId="8" fillId="3" borderId="59" xfId="2" applyFont="1" applyFill="1" applyBorder="1" applyAlignment="1">
      <alignment vertical="center" wrapText="1"/>
    </xf>
    <xf numFmtId="0" fontId="8" fillId="3" borderId="8" xfId="2" applyFont="1" applyFill="1" applyBorder="1" applyAlignment="1">
      <alignment horizontal="left" vertical="center" wrapText="1"/>
    </xf>
    <xf numFmtId="9" fontId="8" fillId="3" borderId="8" xfId="2" applyNumberFormat="1" applyFont="1" applyFill="1" applyBorder="1" applyAlignment="1">
      <alignment vertical="center" wrapText="1"/>
    </xf>
    <xf numFmtId="166" fontId="16" fillId="0" borderId="0" xfId="2" applyNumberFormat="1" applyFont="1" applyFill="1" applyAlignment="1">
      <alignment horizontal="left" vertical="center"/>
    </xf>
    <xf numFmtId="169" fontId="16" fillId="0" borderId="0" xfId="8" applyNumberFormat="1" applyFont="1" applyFill="1" applyAlignment="1">
      <alignment horizontal="left" vertical="center"/>
    </xf>
    <xf numFmtId="0" fontId="37" fillId="0" borderId="0" xfId="0" applyFont="1" applyBorder="1" applyAlignment="1">
      <alignment horizontal="center" vertical="center"/>
    </xf>
    <xf numFmtId="0" fontId="73" fillId="0" borderId="0" xfId="0" applyFont="1" applyBorder="1" applyAlignment="1">
      <alignment horizontal="left" vertical="center"/>
    </xf>
    <xf numFmtId="0" fontId="73" fillId="0" borderId="0" xfId="0" applyFont="1" applyBorder="1" applyAlignment="1">
      <alignment horizontal="center" vertical="center"/>
    </xf>
    <xf numFmtId="4" fontId="73" fillId="0" borderId="0" xfId="0" applyNumberFormat="1" applyFont="1" applyBorder="1" applyAlignment="1">
      <alignment horizontal="center" vertical="center"/>
    </xf>
    <xf numFmtId="4" fontId="73" fillId="0" borderId="0" xfId="0" applyNumberFormat="1" applyFont="1" applyFill="1" applyBorder="1" applyAlignment="1">
      <alignment horizontal="center" vertical="center"/>
    </xf>
    <xf numFmtId="0" fontId="37" fillId="0" borderId="0" xfId="0" applyFont="1" applyBorder="1" applyAlignment="1">
      <alignment horizontal="center"/>
    </xf>
    <xf numFmtId="4" fontId="11" fillId="0" borderId="0" xfId="0" applyNumberFormat="1" applyFont="1" applyFill="1" applyBorder="1" applyAlignment="1">
      <alignment horizontal="center"/>
    </xf>
    <xf numFmtId="0" fontId="73" fillId="0" borderId="0" xfId="0" applyFont="1" applyBorder="1" applyAlignment="1">
      <alignment vertical="center"/>
    </xf>
    <xf numFmtId="3" fontId="73" fillId="0" borderId="0" xfId="0" applyNumberFormat="1" applyFont="1" applyBorder="1" applyAlignment="1">
      <alignment horizontal="right" vertical="center"/>
    </xf>
    <xf numFmtId="3" fontId="73" fillId="0" borderId="0" xfId="0" applyNumberFormat="1" applyFont="1" applyFill="1" applyBorder="1" applyAlignment="1">
      <alignment horizontal="right" vertical="center"/>
    </xf>
    <xf numFmtId="0" fontId="7" fillId="0" borderId="0" xfId="0" applyFont="1"/>
    <xf numFmtId="0" fontId="16" fillId="6" borderId="25" xfId="0" applyFont="1" applyFill="1" applyBorder="1"/>
    <xf numFmtId="0" fontId="44" fillId="0" borderId="0" xfId="0" applyFont="1"/>
    <xf numFmtId="0" fontId="44" fillId="0" borderId="0" xfId="0" applyFont="1" applyAlignment="1"/>
    <xf numFmtId="0" fontId="43" fillId="0" borderId="40" xfId="0" applyFont="1" applyBorder="1"/>
    <xf numFmtId="169" fontId="8" fillId="3" borderId="8" xfId="8" applyNumberFormat="1" applyFont="1" applyFill="1" applyBorder="1" applyAlignment="1">
      <alignment vertical="center" wrapText="1"/>
    </xf>
    <xf numFmtId="170" fontId="8" fillId="3" borderId="8" xfId="2" applyNumberFormat="1" applyFont="1" applyFill="1" applyBorder="1" applyAlignment="1">
      <alignment vertical="center" wrapText="1"/>
    </xf>
    <xf numFmtId="0" fontId="11" fillId="0" borderId="8" xfId="2" applyFont="1" applyFill="1" applyBorder="1" applyAlignment="1">
      <alignment horizontal="left" vertical="center" indent="1"/>
    </xf>
    <xf numFmtId="0" fontId="11" fillId="0" borderId="8" xfId="2" applyFont="1" applyFill="1" applyBorder="1" applyAlignment="1">
      <alignment horizontal="left" vertical="center" wrapText="1" indent="3"/>
    </xf>
    <xf numFmtId="0" fontId="11" fillId="3" borderId="8" xfId="2" applyFont="1" applyFill="1" applyBorder="1" applyAlignment="1">
      <alignment vertical="center" wrapText="1"/>
    </xf>
    <xf numFmtId="0" fontId="22" fillId="3" borderId="28" xfId="4" applyFill="1" applyBorder="1"/>
    <xf numFmtId="167" fontId="8" fillId="3" borderId="0" xfId="2" applyNumberFormat="1" applyFont="1" applyFill="1" applyBorder="1" applyAlignment="1">
      <alignment vertical="center" wrapText="1"/>
    </xf>
    <xf numFmtId="167" fontId="8" fillId="2" borderId="0" xfId="2" applyNumberFormat="1" applyFont="1" applyFill="1" applyBorder="1" applyAlignment="1">
      <alignment vertical="center" wrapText="1"/>
    </xf>
    <xf numFmtId="0" fontId="8" fillId="3" borderId="8" xfId="2" applyFont="1" applyFill="1" applyBorder="1" applyAlignment="1">
      <alignment horizontal="left" vertical="top" wrapText="1"/>
    </xf>
    <xf numFmtId="3" fontId="9" fillId="3" borderId="61" xfId="2" applyNumberFormat="1" applyFont="1" applyFill="1" applyBorder="1" applyAlignment="1">
      <alignment vertical="center" wrapText="1"/>
    </xf>
    <xf numFmtId="10" fontId="48" fillId="0" borderId="10" xfId="0" applyNumberFormat="1" applyFont="1" applyBorder="1"/>
    <xf numFmtId="0" fontId="9" fillId="3" borderId="8" xfId="2" applyFont="1" applyFill="1" applyBorder="1" applyAlignment="1">
      <alignment horizontal="left" vertical="center" wrapText="1"/>
    </xf>
    <xf numFmtId="0" fontId="37" fillId="3" borderId="0" xfId="0" applyFont="1" applyFill="1" applyAlignment="1">
      <alignment wrapText="1"/>
    </xf>
    <xf numFmtId="0" fontId="9" fillId="3" borderId="8" xfId="2" applyFont="1" applyFill="1" applyBorder="1" applyAlignment="1">
      <alignment horizontal="center" vertical="center" wrapText="1"/>
    </xf>
    <xf numFmtId="0" fontId="58" fillId="4" borderId="8" xfId="2" applyFont="1" applyFill="1" applyBorder="1" applyAlignment="1">
      <alignment horizontal="left" vertical="center" wrapText="1"/>
    </xf>
    <xf numFmtId="0" fontId="3" fillId="3" borderId="61" xfId="1" applyFill="1" applyBorder="1" applyAlignment="1">
      <alignment vertical="center" wrapText="1"/>
    </xf>
    <xf numFmtId="0" fontId="58" fillId="3" borderId="8" xfId="2" applyFont="1" applyFill="1" applyBorder="1" applyAlignment="1">
      <alignment vertical="center" wrapText="1"/>
    </xf>
    <xf numFmtId="0" fontId="18" fillId="0" borderId="8" xfId="2" applyFont="1" applyBorder="1" applyAlignment="1">
      <alignment horizontal="left" vertical="center" wrapText="1"/>
    </xf>
    <xf numFmtId="0" fontId="4" fillId="0" borderId="8" xfId="2" applyFont="1" applyBorder="1" applyAlignment="1">
      <alignment horizontal="left" vertical="center"/>
    </xf>
    <xf numFmtId="0" fontId="18" fillId="0" borderId="8" xfId="2" applyFont="1" applyBorder="1" applyAlignment="1">
      <alignment horizontal="left" vertical="center"/>
    </xf>
    <xf numFmtId="0" fontId="6" fillId="0" borderId="8" xfId="2" applyFont="1" applyFill="1" applyBorder="1" applyAlignment="1">
      <alignment horizontal="left" vertical="center" wrapText="1"/>
    </xf>
    <xf numFmtId="0" fontId="4" fillId="0" borderId="8" xfId="2" applyFont="1" applyFill="1" applyBorder="1" applyAlignment="1">
      <alignment horizontal="left" vertical="center" wrapText="1"/>
    </xf>
    <xf numFmtId="0" fontId="3" fillId="3" borderId="8" xfId="1" applyFill="1" applyBorder="1" applyAlignment="1">
      <alignment vertical="center" wrapText="1"/>
    </xf>
    <xf numFmtId="0" fontId="48" fillId="0" borderId="0" xfId="0" applyFont="1" applyAlignment="1">
      <alignment wrapText="1"/>
    </xf>
    <xf numFmtId="0" fontId="48" fillId="0" borderId="8" xfId="0" applyFont="1" applyBorder="1" applyAlignment="1">
      <alignment wrapText="1"/>
    </xf>
    <xf numFmtId="0" fontId="74" fillId="5" borderId="65" xfId="0" applyFont="1" applyFill="1" applyBorder="1" applyAlignment="1">
      <alignment vertical="center" wrapText="1"/>
    </xf>
    <xf numFmtId="0" fontId="75" fillId="5" borderId="65" xfId="0" applyFont="1" applyFill="1" applyBorder="1" applyAlignment="1">
      <alignment vertical="center" wrapText="1"/>
    </xf>
    <xf numFmtId="0" fontId="0" fillId="0" borderId="65" xfId="0" applyBorder="1" applyAlignment="1">
      <alignment vertical="center" wrapText="1"/>
    </xf>
    <xf numFmtId="0" fontId="3" fillId="3" borderId="59" xfId="1" applyFill="1" applyBorder="1" applyAlignment="1">
      <alignment vertical="center" wrapText="1"/>
    </xf>
    <xf numFmtId="0" fontId="3" fillId="3" borderId="8" xfId="1" applyFill="1" applyBorder="1" applyAlignment="1">
      <alignment horizontal="left" vertical="top" wrapText="1"/>
    </xf>
    <xf numFmtId="0" fontId="37" fillId="5" borderId="8" xfId="2" applyFont="1" applyFill="1" applyBorder="1" applyAlignment="1">
      <alignment horizontal="left" vertical="center" wrapText="1"/>
    </xf>
    <xf numFmtId="0" fontId="77" fillId="5" borderId="8" xfId="2" applyFont="1" applyFill="1" applyBorder="1" applyAlignment="1">
      <alignment horizontal="left" vertical="center" wrapText="1"/>
    </xf>
    <xf numFmtId="0" fontId="3" fillId="3" borderId="8" xfId="1" applyFill="1" applyBorder="1" applyAlignment="1">
      <alignment horizontal="center" vertical="center" wrapText="1"/>
    </xf>
    <xf numFmtId="0" fontId="78" fillId="5" borderId="65" xfId="0" applyFont="1" applyFill="1" applyBorder="1" applyAlignment="1">
      <alignment vertical="center" wrapText="1"/>
    </xf>
    <xf numFmtId="0" fontId="79" fillId="5" borderId="65" xfId="0" applyFont="1" applyFill="1" applyBorder="1" applyAlignment="1">
      <alignment vertical="center" wrapText="1"/>
    </xf>
    <xf numFmtId="0" fontId="0" fillId="5" borderId="65" xfId="0" applyFill="1" applyBorder="1" applyAlignment="1">
      <alignment vertical="center" wrapText="1"/>
    </xf>
    <xf numFmtId="0" fontId="80" fillId="5" borderId="65" xfId="0" applyFont="1" applyFill="1" applyBorder="1" applyAlignment="1">
      <alignment vertical="center" wrapText="1"/>
    </xf>
    <xf numFmtId="0" fontId="79" fillId="13" borderId="66" xfId="0" applyFont="1" applyFill="1" applyBorder="1" applyAlignment="1">
      <alignment horizontal="left" vertical="center" wrapText="1"/>
    </xf>
    <xf numFmtId="0" fontId="18" fillId="0" borderId="0" xfId="2" applyFont="1" applyAlignment="1">
      <alignment horizontal="left" vertical="center" wrapText="1"/>
    </xf>
    <xf numFmtId="0" fontId="79" fillId="13" borderId="67" xfId="0" applyFont="1" applyFill="1" applyBorder="1" applyAlignment="1">
      <alignment horizontal="left" vertical="center" wrapText="1"/>
    </xf>
    <xf numFmtId="0" fontId="4" fillId="0" borderId="0" xfId="2" applyFont="1" applyAlignment="1">
      <alignment horizontal="left" vertical="center"/>
    </xf>
    <xf numFmtId="0" fontId="79" fillId="13" borderId="68" xfId="0" applyFont="1" applyFill="1" applyBorder="1" applyAlignment="1">
      <alignment horizontal="left" vertical="center" wrapText="1"/>
    </xf>
    <xf numFmtId="0" fontId="6" fillId="0" borderId="6" xfId="2" applyFont="1" applyBorder="1" applyAlignment="1">
      <alignment horizontal="left" vertical="center" wrapText="1"/>
    </xf>
    <xf numFmtId="0" fontId="6" fillId="0" borderId="8" xfId="2" applyFont="1" applyBorder="1" applyAlignment="1">
      <alignment horizontal="left" vertical="center"/>
    </xf>
    <xf numFmtId="0" fontId="71" fillId="0" borderId="8" xfId="0" applyFont="1" applyBorder="1"/>
    <xf numFmtId="3" fontId="8" fillId="3" borderId="8" xfId="2" applyNumberFormat="1" applyFont="1" applyFill="1" applyBorder="1" applyAlignment="1">
      <alignment vertical="center" wrapText="1"/>
    </xf>
    <xf numFmtId="9" fontId="8" fillId="3" borderId="8" xfId="9" applyFont="1" applyFill="1" applyBorder="1" applyAlignment="1">
      <alignment vertical="center" wrapText="1"/>
    </xf>
    <xf numFmtId="0" fontId="37" fillId="5" borderId="15" xfId="2" applyFont="1" applyFill="1" applyBorder="1" applyAlignment="1">
      <alignment horizontal="left" vertical="center" wrapText="1"/>
    </xf>
    <xf numFmtId="0" fontId="17" fillId="0" borderId="0" xfId="2" applyFont="1" applyFill="1" applyBorder="1" applyAlignment="1">
      <alignment horizontal="left" vertical="center" wrapText="1"/>
    </xf>
    <xf numFmtId="0" fontId="59" fillId="6" borderId="0" xfId="2" applyFont="1" applyFill="1" applyBorder="1" applyAlignment="1">
      <alignment horizontal="left" vertical="center" wrapText="1" indent="2"/>
    </xf>
    <xf numFmtId="0" fontId="17" fillId="0" borderId="0" xfId="2" applyFont="1" applyFill="1" applyBorder="1" applyAlignment="1">
      <alignment horizontal="left" vertical="center"/>
    </xf>
    <xf numFmtId="0" fontId="11" fillId="6" borderId="0" xfId="2" applyFont="1" applyFill="1" applyBorder="1" applyAlignment="1">
      <alignment horizontal="left" vertical="center"/>
    </xf>
    <xf numFmtId="0" fontId="17" fillId="0" borderId="37" xfId="2" applyFont="1" applyFill="1" applyBorder="1" applyAlignment="1">
      <alignment horizontal="left" vertical="center"/>
    </xf>
    <xf numFmtId="0" fontId="15" fillId="0" borderId="7" xfId="2" applyFont="1" applyFill="1" applyBorder="1" applyAlignment="1">
      <alignment horizontal="left" vertical="center" wrapText="1"/>
    </xf>
    <xf numFmtId="0" fontId="48" fillId="0" borderId="17" xfId="0" applyFont="1" applyBorder="1" applyAlignment="1">
      <alignment vertical="center"/>
    </xf>
    <xf numFmtId="0" fontId="48" fillId="0" borderId="18" xfId="0" applyFont="1" applyBorder="1" applyAlignment="1">
      <alignment vertical="center"/>
    </xf>
    <xf numFmtId="0" fontId="24" fillId="6" borderId="0" xfId="4" applyFont="1" applyFill="1" applyBorder="1" applyAlignment="1">
      <alignment horizontal="center" vertical="center"/>
    </xf>
    <xf numFmtId="0" fontId="25" fillId="6" borderId="0" xfId="2" applyFont="1" applyFill="1" applyBorder="1" applyAlignment="1">
      <alignment vertical="center"/>
    </xf>
    <xf numFmtId="0" fontId="16" fillId="0" borderId="0" xfId="2" applyFont="1" applyFill="1" applyBorder="1" applyAlignment="1">
      <alignment horizontal="left" vertical="center"/>
    </xf>
    <xf numFmtId="0" fontId="11" fillId="0" borderId="0" xfId="2" applyFont="1" applyFill="1" applyBorder="1" applyAlignment="1">
      <alignment vertical="center"/>
    </xf>
    <xf numFmtId="0" fontId="38" fillId="6" borderId="0" xfId="4" applyFont="1" applyFill="1" applyAlignment="1"/>
    <xf numFmtId="0" fontId="39" fillId="6" borderId="0" xfId="6" applyFont="1" applyFill="1" applyBorder="1" applyAlignment="1">
      <alignment vertical="center"/>
    </xf>
    <xf numFmtId="0" fontId="40" fillId="3" borderId="0" xfId="4" applyFont="1" applyFill="1" applyBorder="1" applyAlignment="1">
      <alignment horizontal="left" vertical="center" wrapText="1"/>
    </xf>
    <xf numFmtId="0" fontId="16" fillId="6" borderId="0" xfId="2" applyFont="1" applyFill="1" applyBorder="1" applyAlignment="1">
      <alignment horizontal="left" vertical="center" indent="1"/>
    </xf>
    <xf numFmtId="0" fontId="47" fillId="6" borderId="0" xfId="6" applyFont="1" applyFill="1" applyAlignment="1">
      <alignment vertical="center" wrapText="1"/>
    </xf>
    <xf numFmtId="0" fontId="16" fillId="6" borderId="0" xfId="6" applyFont="1" applyFill="1" applyAlignment="1">
      <alignment horizontal="left" vertical="center" wrapText="1" indent="2"/>
    </xf>
    <xf numFmtId="0" fontId="44" fillId="0" borderId="0" xfId="6" applyFont="1" applyAlignment="1"/>
    <xf numFmtId="0" fontId="45" fillId="6" borderId="0" xfId="6" applyFont="1" applyFill="1" applyBorder="1" applyAlignment="1">
      <alignment vertical="center"/>
    </xf>
    <xf numFmtId="0" fontId="43" fillId="0" borderId="16" xfId="0" applyFont="1" applyBorder="1" applyAlignment="1">
      <alignment horizontal="left" vertical="center" wrapText="1"/>
    </xf>
    <xf numFmtId="0" fontId="1" fillId="5" borderId="8" xfId="2" applyFont="1" applyFill="1" applyBorder="1" applyAlignment="1">
      <alignment horizontal="left" vertical="center" wrapText="1"/>
    </xf>
    <xf numFmtId="0" fontId="17" fillId="0" borderId="0" xfId="2" applyFont="1" applyFill="1" applyBorder="1" applyAlignment="1">
      <alignment horizontal="left" vertical="center" wrapText="1"/>
    </xf>
    <xf numFmtId="0" fontId="59" fillId="6" borderId="0" xfId="2" applyFont="1" applyFill="1" applyBorder="1" applyAlignment="1">
      <alignment horizontal="left" vertical="center" wrapText="1" indent="2"/>
    </xf>
    <xf numFmtId="0" fontId="48" fillId="6" borderId="0" xfId="0" applyFont="1" applyFill="1" applyAlignment="1">
      <alignment wrapText="1"/>
    </xf>
    <xf numFmtId="0" fontId="48" fillId="6" borderId="0" xfId="0" applyFont="1" applyFill="1" applyAlignment="1"/>
    <xf numFmtId="0" fontId="18" fillId="6" borderId="59" xfId="2" applyFont="1" applyFill="1" applyBorder="1" applyAlignment="1">
      <alignment horizontal="left" vertical="center" wrapText="1"/>
    </xf>
    <xf numFmtId="0" fontId="11" fillId="6" borderId="0" xfId="2" applyFont="1" applyFill="1" applyBorder="1" applyAlignment="1">
      <alignment horizontal="left" vertical="center"/>
    </xf>
    <xf numFmtId="0" fontId="20" fillId="6" borderId="0" xfId="2" applyFont="1" applyFill="1" applyAlignment="1">
      <alignment horizontal="left" vertical="center"/>
    </xf>
    <xf numFmtId="0" fontId="9" fillId="6" borderId="0" xfId="2" applyFont="1" applyFill="1" applyBorder="1" applyAlignment="1">
      <alignment horizontal="left" vertical="center" wrapText="1" indent="3"/>
    </xf>
    <xf numFmtId="0" fontId="16" fillId="6" borderId="0" xfId="2" applyFont="1" applyFill="1" applyBorder="1" applyAlignment="1">
      <alignment horizontal="left" vertical="center" wrapText="1" indent="3"/>
    </xf>
    <xf numFmtId="0" fontId="37" fillId="6" borderId="0" xfId="4" applyFont="1" applyFill="1" applyAlignment="1"/>
    <xf numFmtId="0" fontId="11" fillId="0" borderId="53" xfId="2" applyFont="1" applyFill="1" applyBorder="1" applyAlignment="1">
      <alignment vertical="center"/>
    </xf>
    <xf numFmtId="0" fontId="24" fillId="6" borderId="54" xfId="4" applyFont="1" applyFill="1" applyBorder="1" applyAlignment="1">
      <alignment horizontal="center" vertical="center"/>
    </xf>
    <xf numFmtId="0" fontId="24" fillId="6" borderId="55" xfId="4" applyFont="1" applyFill="1" applyBorder="1" applyAlignment="1">
      <alignment horizontal="center" vertical="center"/>
    </xf>
    <xf numFmtId="0" fontId="24" fillId="6" borderId="56" xfId="4" applyFont="1" applyFill="1" applyBorder="1" applyAlignment="1">
      <alignment horizontal="center" vertical="center"/>
    </xf>
    <xf numFmtId="0" fontId="11" fillId="0" borderId="57" xfId="2" applyFont="1" applyFill="1" applyBorder="1" applyAlignment="1">
      <alignment vertical="center"/>
    </xf>
    <xf numFmtId="0" fontId="17" fillId="0" borderId="37" xfId="2" applyFont="1" applyFill="1" applyBorder="1" applyAlignment="1">
      <alignment horizontal="left" vertical="center"/>
    </xf>
    <xf numFmtId="0" fontId="62" fillId="0" borderId="0" xfId="6" applyFont="1" applyFill="1" applyBorder="1" applyAlignment="1">
      <alignment vertical="center"/>
    </xf>
    <xf numFmtId="0" fontId="17" fillId="0" borderId="0" xfId="2" applyFont="1" applyFill="1" applyBorder="1" applyAlignment="1">
      <alignment horizontal="left" vertical="center"/>
    </xf>
    <xf numFmtId="0" fontId="61" fillId="0" borderId="0" xfId="4" applyFont="1" applyFill="1" applyBorder="1" applyAlignment="1">
      <alignment horizontal="center" vertical="center"/>
    </xf>
    <xf numFmtId="0" fontId="15" fillId="0" borderId="7" xfId="2" applyFont="1" applyFill="1" applyBorder="1" applyAlignment="1">
      <alignment horizontal="left" vertical="center" wrapText="1"/>
    </xf>
    <xf numFmtId="0" fontId="43" fillId="0" borderId="7" xfId="0" applyFont="1" applyBorder="1" applyAlignment="1">
      <alignment wrapText="1"/>
    </xf>
    <xf numFmtId="0" fontId="48" fillId="0" borderId="17" xfId="0" applyFont="1" applyBorder="1" applyAlignment="1">
      <alignment horizontal="left" vertical="center"/>
    </xf>
    <xf numFmtId="0" fontId="48" fillId="0" borderId="18" xfId="0" applyFont="1" applyBorder="1" applyAlignment="1">
      <alignment horizontal="left" vertical="center"/>
    </xf>
    <xf numFmtId="0" fontId="15" fillId="0" borderId="7" xfId="2" applyFont="1" applyFill="1" applyBorder="1" applyAlignment="1">
      <alignment vertical="center" wrapText="1"/>
    </xf>
    <xf numFmtId="0" fontId="43" fillId="0" borderId="7" xfId="0" applyFont="1" applyBorder="1" applyAlignment="1">
      <alignment vertical="center" wrapText="1"/>
    </xf>
    <xf numFmtId="0" fontId="48" fillId="0" borderId="17" xfId="0" applyFont="1" applyBorder="1" applyAlignment="1">
      <alignment vertical="center"/>
    </xf>
    <xf numFmtId="0" fontId="48" fillId="0" borderId="18" xfId="0" applyFont="1" applyBorder="1" applyAlignment="1">
      <alignment vertical="center"/>
    </xf>
    <xf numFmtId="0" fontId="48" fillId="0" borderId="7" xfId="0" applyFont="1" applyBorder="1" applyAlignment="1">
      <alignment horizontal="left" vertical="center" wrapText="1"/>
    </xf>
    <xf numFmtId="0" fontId="43" fillId="0" borderId="7" xfId="0" applyFont="1" applyBorder="1" applyAlignment="1">
      <alignment horizontal="left" vertical="center" wrapText="1"/>
    </xf>
    <xf numFmtId="0" fontId="9" fillId="3" borderId="15" xfId="2" applyFont="1" applyFill="1" applyBorder="1" applyAlignment="1">
      <alignment horizontal="center" vertical="center" wrapText="1"/>
    </xf>
    <xf numFmtId="0" fontId="9" fillId="3" borderId="17" xfId="2" applyFont="1" applyFill="1" applyBorder="1" applyAlignment="1">
      <alignment horizontal="center" vertical="center" wrapText="1"/>
    </xf>
    <xf numFmtId="0" fontId="9" fillId="3" borderId="18" xfId="2" applyFont="1" applyFill="1" applyBorder="1" applyAlignment="1">
      <alignment horizontal="center" vertical="center" wrapText="1"/>
    </xf>
    <xf numFmtId="0" fontId="48" fillId="0" borderId="20" xfId="0" applyFont="1" applyBorder="1" applyAlignment="1">
      <alignment vertical="center"/>
    </xf>
    <xf numFmtId="0" fontId="48" fillId="0" borderId="21" xfId="0" applyFont="1" applyBorder="1" applyAlignment="1">
      <alignment vertical="center"/>
    </xf>
    <xf numFmtId="0" fontId="37" fillId="2" borderId="22" xfId="2" applyFont="1" applyFill="1" applyBorder="1" applyAlignment="1">
      <alignment vertical="top" wrapText="1"/>
    </xf>
    <xf numFmtId="0" fontId="71" fillId="0" borderId="20" xfId="0" applyFont="1" applyBorder="1" applyAlignment="1">
      <alignment vertical="top" wrapText="1"/>
    </xf>
    <xf numFmtId="0" fontId="71" fillId="0" borderId="21" xfId="0" applyFont="1" applyBorder="1" applyAlignment="1">
      <alignment vertical="top" wrapText="1"/>
    </xf>
    <xf numFmtId="0" fontId="27" fillId="3" borderId="0" xfId="2" applyFont="1" applyFill="1" applyBorder="1" applyAlignment="1">
      <alignment vertical="center"/>
    </xf>
    <xf numFmtId="0" fontId="11" fillId="12" borderId="0" xfId="2" applyFont="1" applyFill="1" applyBorder="1" applyAlignment="1">
      <alignment horizontal="left" vertical="center"/>
    </xf>
    <xf numFmtId="0" fontId="25" fillId="6" borderId="0" xfId="2" applyFont="1" applyFill="1" applyBorder="1" applyAlignment="1">
      <alignment vertical="center"/>
    </xf>
    <xf numFmtId="0" fontId="26" fillId="6" borderId="0" xfId="2" applyFont="1" applyFill="1" applyBorder="1" applyAlignment="1">
      <alignment horizontal="left" vertical="center"/>
    </xf>
    <xf numFmtId="0" fontId="16" fillId="0" borderId="0" xfId="2" applyFont="1" applyFill="1" applyBorder="1" applyAlignment="1">
      <alignment horizontal="left" vertical="center"/>
    </xf>
    <xf numFmtId="0" fontId="28" fillId="7" borderId="24" xfId="2" applyNumberFormat="1" applyFont="1" applyFill="1" applyBorder="1" applyAlignment="1">
      <alignment horizontal="left" vertical="center"/>
    </xf>
    <xf numFmtId="0" fontId="28" fillId="7" borderId="25" xfId="2" applyNumberFormat="1" applyFont="1" applyFill="1" applyBorder="1" applyAlignment="1">
      <alignment horizontal="left" vertical="center"/>
    </xf>
    <xf numFmtId="0" fontId="28" fillId="7" borderId="26" xfId="2" applyNumberFormat="1" applyFont="1" applyFill="1" applyBorder="1" applyAlignment="1">
      <alignment horizontal="left" vertical="center"/>
    </xf>
    <xf numFmtId="0" fontId="24" fillId="6" borderId="34" xfId="4" applyFont="1" applyFill="1" applyBorder="1" applyAlignment="1">
      <alignment horizontal="center" vertical="center"/>
    </xf>
    <xf numFmtId="0" fontId="24" fillId="6" borderId="35" xfId="4" applyFont="1" applyFill="1" applyBorder="1" applyAlignment="1">
      <alignment horizontal="center" vertical="center"/>
    </xf>
    <xf numFmtId="0" fontId="24" fillId="6" borderId="36" xfId="4" applyFont="1" applyFill="1" applyBorder="1" applyAlignment="1">
      <alignment horizontal="center" vertical="center"/>
    </xf>
    <xf numFmtId="0" fontId="24" fillId="6" borderId="0" xfId="4" applyFont="1" applyFill="1" applyBorder="1" applyAlignment="1">
      <alignment horizontal="center" vertical="center"/>
    </xf>
    <xf numFmtId="0" fontId="9" fillId="6" borderId="0" xfId="6" applyFont="1" applyFill="1" applyAlignment="1">
      <alignment horizontal="left" vertical="center" wrapText="1" indent="3"/>
    </xf>
    <xf numFmtId="0" fontId="20" fillId="6" borderId="0" xfId="6" applyFont="1" applyFill="1" applyAlignment="1">
      <alignment vertical="center" wrapText="1"/>
    </xf>
    <xf numFmtId="0" fontId="16" fillId="6" borderId="0" xfId="6" applyFont="1" applyFill="1" applyAlignment="1">
      <alignment horizontal="left" vertical="center" wrapText="1" indent="3"/>
    </xf>
    <xf numFmtId="0" fontId="9" fillId="6" borderId="0" xfId="2" applyFont="1" applyFill="1" applyAlignment="1">
      <alignment horizontal="left" vertical="center" wrapText="1" indent="3"/>
    </xf>
    <xf numFmtId="0" fontId="38" fillId="0" borderId="0" xfId="4" applyFont="1" applyFill="1" applyBorder="1" applyAlignment="1">
      <alignment horizontal="left" vertical="center" wrapText="1"/>
    </xf>
    <xf numFmtId="0" fontId="9" fillId="6" borderId="0" xfId="6" applyFont="1" applyFill="1" applyAlignment="1">
      <alignment horizontal="left" vertical="center" wrapText="1"/>
    </xf>
    <xf numFmtId="0" fontId="9" fillId="6" borderId="0" xfId="6" applyFont="1" applyFill="1" applyAlignment="1">
      <alignment horizontal="left" vertical="top" wrapText="1" indent="3"/>
    </xf>
    <xf numFmtId="0" fontId="9" fillId="6" borderId="0" xfId="4" applyFont="1" applyFill="1" applyAlignment="1"/>
    <xf numFmtId="0" fontId="38" fillId="6" borderId="0" xfId="4" applyFont="1" applyFill="1" applyAlignment="1"/>
    <xf numFmtId="0" fontId="39" fillId="6" borderId="0" xfId="6" applyFont="1" applyFill="1" applyBorder="1" applyAlignment="1">
      <alignment vertical="center"/>
    </xf>
    <xf numFmtId="0" fontId="38" fillId="6" borderId="39" xfId="4" applyFont="1" applyFill="1" applyBorder="1" applyAlignment="1">
      <alignment horizontal="left" vertical="center" wrapText="1"/>
    </xf>
    <xf numFmtId="0" fontId="40" fillId="3" borderId="0" xfId="4" applyFont="1" applyFill="1" applyBorder="1" applyAlignment="1">
      <alignment horizontal="left" vertical="center" wrapText="1"/>
    </xf>
    <xf numFmtId="0" fontId="40" fillId="3" borderId="39" xfId="4" applyFont="1" applyFill="1" applyBorder="1" applyAlignment="1">
      <alignment horizontal="left" vertical="center" wrapText="1"/>
    </xf>
    <xf numFmtId="0" fontId="16" fillId="6" borderId="0" xfId="6" applyFont="1" applyFill="1" applyAlignment="1">
      <alignment horizontal="left" vertical="center" wrapText="1"/>
    </xf>
    <xf numFmtId="0" fontId="23" fillId="6" borderId="0" xfId="4" applyFont="1" applyFill="1" applyAlignment="1"/>
    <xf numFmtId="0" fontId="8" fillId="0" borderId="31" xfId="2" applyFont="1" applyFill="1" applyBorder="1" applyAlignment="1" applyProtection="1">
      <alignment vertical="center"/>
      <protection locked="0"/>
    </xf>
    <xf numFmtId="0" fontId="11" fillId="0" borderId="0" xfId="2" applyFont="1" applyFill="1" applyBorder="1" applyAlignment="1">
      <alignment vertical="center"/>
    </xf>
    <xf numFmtId="0" fontId="11" fillId="0" borderId="43" xfId="2" applyFont="1" applyFill="1" applyBorder="1" applyAlignment="1">
      <alignment vertical="center"/>
    </xf>
    <xf numFmtId="0" fontId="16" fillId="6" borderId="0" xfId="6" applyFont="1" applyFill="1" applyAlignment="1">
      <alignment horizontal="left" vertical="center" wrapText="1" indent="2"/>
    </xf>
    <xf numFmtId="0" fontId="16" fillId="6" borderId="0" xfId="2" applyFont="1" applyFill="1" applyBorder="1" applyAlignment="1">
      <alignment horizontal="left" vertical="center" indent="1"/>
    </xf>
    <xf numFmtId="0" fontId="44" fillId="0" borderId="0" xfId="6" applyFont="1" applyAlignment="1"/>
    <xf numFmtId="0" fontId="45" fillId="6" borderId="0" xfId="6" applyFont="1" applyFill="1" applyBorder="1" applyAlignment="1">
      <alignment vertical="center"/>
    </xf>
    <xf numFmtId="0" fontId="47" fillId="6" borderId="0" xfId="6" applyFont="1" applyFill="1" applyAlignment="1">
      <alignment vertical="center" wrapText="1"/>
    </xf>
    <xf numFmtId="0" fontId="11" fillId="0" borderId="31" xfId="2" applyFont="1" applyFill="1" applyBorder="1" applyAlignment="1">
      <alignment vertical="center"/>
    </xf>
    <xf numFmtId="0" fontId="48" fillId="0" borderId="17" xfId="0" applyFont="1" applyBorder="1" applyAlignment="1">
      <alignment horizontal="left" vertical="center" wrapText="1"/>
    </xf>
    <xf numFmtId="0" fontId="48" fillId="0" borderId="18" xfId="0" applyFont="1" applyBorder="1" applyAlignment="1">
      <alignment horizontal="left" vertical="center" wrapText="1"/>
    </xf>
    <xf numFmtId="0" fontId="48" fillId="0" borderId="23" xfId="0" applyFont="1" applyBorder="1" applyAlignment="1">
      <alignment horizontal="left" vertical="center"/>
    </xf>
    <xf numFmtId="0" fontId="15" fillId="0" borderId="14" xfId="2" applyFont="1" applyFill="1" applyBorder="1" applyAlignment="1">
      <alignment horizontal="left" vertical="center" wrapText="1"/>
    </xf>
    <xf numFmtId="0" fontId="43" fillId="0" borderId="16" xfId="0" applyFont="1" applyBorder="1" applyAlignment="1">
      <alignment horizontal="left" vertical="center" wrapText="1"/>
    </xf>
    <xf numFmtId="0" fontId="43" fillId="0" borderId="13" xfId="0" applyFont="1" applyBorder="1" applyAlignment="1">
      <alignment horizontal="left" vertical="center" wrapText="1"/>
    </xf>
    <xf numFmtId="0" fontId="43" fillId="0" borderId="9" xfId="0" applyFont="1" applyBorder="1" applyAlignment="1">
      <alignment horizontal="left" vertical="center" wrapText="1"/>
    </xf>
    <xf numFmtId="0" fontId="1" fillId="0" borderId="0" xfId="2" applyFont="1" applyFill="1" applyAlignment="1">
      <alignment horizontal="left" vertical="center"/>
    </xf>
    <xf numFmtId="0" fontId="1" fillId="0" borderId="0" xfId="2" applyFont="1" applyFill="1" applyBorder="1" applyAlignment="1">
      <alignment horizontal="left" vertical="center"/>
    </xf>
    <xf numFmtId="0" fontId="1" fillId="0" borderId="0" xfId="2" applyFont="1" applyFill="1" applyBorder="1" applyAlignment="1">
      <alignment horizontal="right" vertical="center"/>
    </xf>
    <xf numFmtId="14" fontId="1" fillId="3" borderId="0" xfId="2" applyNumberFormat="1" applyFont="1" applyFill="1" applyBorder="1" applyAlignment="1">
      <alignment horizontal="right" vertical="center"/>
    </xf>
    <xf numFmtId="0" fontId="1" fillId="6" borderId="0" xfId="2" applyFont="1" applyFill="1" applyBorder="1" applyAlignment="1">
      <alignment horizontal="left" vertical="center"/>
    </xf>
    <xf numFmtId="0" fontId="1" fillId="6" borderId="0" xfId="2" applyFont="1" applyFill="1" applyBorder="1" applyAlignment="1">
      <alignment vertical="center"/>
    </xf>
    <xf numFmtId="0" fontId="1" fillId="10" borderId="0" xfId="2" applyFont="1" applyFill="1" applyBorder="1" applyAlignment="1">
      <alignment horizontal="left" vertical="center"/>
    </xf>
    <xf numFmtId="0" fontId="1" fillId="10" borderId="0" xfId="2" applyFont="1" applyFill="1" applyAlignment="1">
      <alignment horizontal="left" vertical="center"/>
    </xf>
    <xf numFmtId="0" fontId="1" fillId="0" borderId="31" xfId="2" applyFont="1" applyFill="1" applyBorder="1" applyAlignment="1">
      <alignment horizontal="left" vertical="center"/>
    </xf>
    <xf numFmtId="0" fontId="1" fillId="11" borderId="44" xfId="2" applyFont="1" applyFill="1" applyBorder="1" applyAlignment="1">
      <alignment horizontal="left" vertical="center"/>
    </xf>
    <xf numFmtId="0" fontId="1" fillId="0" borderId="51" xfId="2" applyFont="1" applyFill="1" applyBorder="1" applyAlignment="1">
      <alignment horizontal="left" vertical="center"/>
    </xf>
    <xf numFmtId="0" fontId="1" fillId="0" borderId="44" xfId="2" applyFont="1" applyFill="1" applyBorder="1" applyAlignment="1">
      <alignment horizontal="left" vertical="center"/>
    </xf>
    <xf numFmtId="0" fontId="1" fillId="2" borderId="8" xfId="2" applyFont="1" applyFill="1" applyBorder="1" applyAlignment="1">
      <alignment horizontal="left" vertical="center"/>
    </xf>
    <xf numFmtId="0" fontId="1" fillId="5" borderId="8" xfId="2" applyFont="1" applyFill="1" applyBorder="1" applyAlignment="1">
      <alignment horizontal="left" vertical="center"/>
    </xf>
    <xf numFmtId="0" fontId="1" fillId="0" borderId="8" xfId="2" applyFont="1" applyFill="1" applyBorder="1" applyAlignment="1">
      <alignment horizontal="left" vertical="center"/>
    </xf>
    <xf numFmtId="0" fontId="1" fillId="0" borderId="8" xfId="2" applyFont="1" applyFill="1" applyBorder="1" applyAlignment="1">
      <alignment horizontal="left" vertical="center" wrapText="1"/>
    </xf>
    <xf numFmtId="0" fontId="1" fillId="0" borderId="8" xfId="2" applyFont="1" applyFill="1" applyBorder="1" applyAlignment="1">
      <alignment vertical="center"/>
    </xf>
    <xf numFmtId="0" fontId="1" fillId="0" borderId="8" xfId="2" applyFont="1" applyFill="1" applyBorder="1" applyAlignment="1">
      <alignment vertical="center" wrapText="1"/>
    </xf>
    <xf numFmtId="0" fontId="1" fillId="0" borderId="8" xfId="2" applyFont="1" applyFill="1" applyBorder="1" applyAlignment="1">
      <alignment horizontal="center" vertical="center"/>
    </xf>
    <xf numFmtId="0" fontId="1" fillId="2" borderId="15" xfId="2" applyFont="1" applyFill="1" applyBorder="1" applyAlignment="1">
      <alignment horizontal="left" vertical="center"/>
    </xf>
    <xf numFmtId="0" fontId="1" fillId="0" borderId="8" xfId="2" applyFont="1" applyBorder="1" applyAlignment="1">
      <alignment vertical="center"/>
    </xf>
    <xf numFmtId="0" fontId="1" fillId="0" borderId="8" xfId="2" applyFont="1" applyBorder="1" applyAlignment="1">
      <alignment horizontal="left" vertical="center" wrapText="1"/>
    </xf>
    <xf numFmtId="0" fontId="1" fillId="2" borderId="15" xfId="2" applyFont="1" applyFill="1" applyBorder="1" applyAlignment="1">
      <alignment vertical="center"/>
    </xf>
    <xf numFmtId="0" fontId="1" fillId="0" borderId="8" xfId="0" applyFont="1" applyBorder="1" applyAlignment="1">
      <alignment vertical="center"/>
    </xf>
    <xf numFmtId="0" fontId="1" fillId="2" borderId="8" xfId="2" applyFont="1" applyFill="1" applyBorder="1" applyAlignment="1">
      <alignment vertical="center"/>
    </xf>
    <xf numFmtId="0" fontId="1" fillId="0" borderId="7" xfId="2" applyFont="1" applyFill="1" applyBorder="1" applyAlignment="1">
      <alignment horizontal="left" vertical="center"/>
    </xf>
    <xf numFmtId="0" fontId="1" fillId="2" borderId="62" xfId="2" applyFont="1" applyFill="1" applyBorder="1" applyAlignment="1">
      <alignment horizontal="center" vertical="center"/>
    </xf>
    <xf numFmtId="0" fontId="1" fillId="2" borderId="63" xfId="2" applyFont="1" applyFill="1" applyBorder="1" applyAlignment="1">
      <alignment horizontal="center" vertical="center"/>
    </xf>
    <xf numFmtId="0" fontId="1" fillId="0" borderId="9" xfId="2" applyFont="1" applyFill="1" applyBorder="1" applyAlignment="1">
      <alignment horizontal="left" vertical="center"/>
    </xf>
    <xf numFmtId="0" fontId="1" fillId="0" borderId="10" xfId="2" applyFont="1" applyFill="1" applyBorder="1" applyAlignment="1">
      <alignment vertical="center"/>
    </xf>
    <xf numFmtId="0" fontId="1" fillId="2" borderId="64" xfId="2" applyFont="1" applyFill="1" applyBorder="1" applyAlignment="1">
      <alignment horizontal="center" vertical="center"/>
    </xf>
    <xf numFmtId="0" fontId="1" fillId="5" borderId="10" xfId="2" applyFont="1" applyFill="1" applyBorder="1" applyAlignment="1">
      <alignment horizontal="left" vertical="center"/>
    </xf>
    <xf numFmtId="0" fontId="1" fillId="2" borderId="15" xfId="2" applyFont="1" applyFill="1" applyBorder="1" applyAlignment="1">
      <alignment vertical="center" wrapText="1"/>
    </xf>
    <xf numFmtId="0" fontId="1" fillId="0" borderId="8" xfId="0" applyFont="1" applyBorder="1" applyAlignment="1">
      <alignment horizontal="left" vertical="center"/>
    </xf>
    <xf numFmtId="0" fontId="1" fillId="0" borderId="8" xfId="0" applyFont="1" applyBorder="1" applyAlignment="1">
      <alignment horizontal="left" vertical="center" wrapText="1"/>
    </xf>
    <xf numFmtId="0" fontId="1" fillId="2" borderId="4" xfId="2" applyFont="1" applyFill="1" applyBorder="1" applyAlignment="1">
      <alignment horizontal="left" vertical="center"/>
    </xf>
    <xf numFmtId="0" fontId="1" fillId="5" borderId="4" xfId="2" applyFont="1" applyFill="1" applyBorder="1" applyAlignment="1">
      <alignment horizontal="left" vertical="center" wrapText="1"/>
    </xf>
    <xf numFmtId="0" fontId="1" fillId="5" borderId="4" xfId="2" applyFont="1" applyFill="1" applyBorder="1" applyAlignment="1">
      <alignment horizontal="left" vertical="center"/>
    </xf>
    <xf numFmtId="0" fontId="1" fillId="0" borderId="5" xfId="2" applyFont="1" applyFill="1" applyBorder="1" applyAlignment="1">
      <alignment horizontal="left" vertical="center"/>
    </xf>
    <xf numFmtId="0" fontId="1" fillId="0" borderId="6" xfId="2" applyFont="1" applyFill="1" applyBorder="1" applyAlignment="1">
      <alignment horizontal="left" vertical="center"/>
    </xf>
    <xf numFmtId="0" fontId="1" fillId="0" borderId="1" xfId="2" applyFont="1" applyFill="1" applyBorder="1" applyAlignment="1">
      <alignment vertical="center"/>
    </xf>
    <xf numFmtId="0" fontId="1" fillId="2" borderId="19" xfId="2" applyFont="1" applyFill="1" applyBorder="1" applyAlignment="1">
      <alignment vertical="center"/>
    </xf>
    <xf numFmtId="0" fontId="1" fillId="0" borderId="0" xfId="2" applyFont="1" applyFill="1" applyAlignment="1">
      <alignment vertical="center"/>
    </xf>
    <xf numFmtId="0" fontId="1" fillId="0" borderId="3" xfId="2" applyFont="1" applyFill="1" applyBorder="1" applyAlignment="1">
      <alignment vertical="center"/>
    </xf>
    <xf numFmtId="0" fontId="1" fillId="0" borderId="10" xfId="2" applyFont="1" applyFill="1" applyBorder="1" applyAlignment="1">
      <alignment horizontal="left" vertical="center"/>
    </xf>
    <xf numFmtId="0" fontId="1" fillId="2" borderId="0" xfId="2" applyFont="1" applyFill="1" applyBorder="1" applyAlignment="1">
      <alignment horizontal="left" vertical="center"/>
    </xf>
    <xf numFmtId="0" fontId="1" fillId="0" borderId="6" xfId="2" applyFont="1" applyFill="1" applyBorder="1" applyAlignment="1">
      <alignment vertical="center"/>
    </xf>
    <xf numFmtId="0" fontId="1" fillId="0" borderId="2" xfId="2" applyFont="1" applyFill="1" applyBorder="1" applyAlignment="1">
      <alignment vertical="center"/>
    </xf>
    <xf numFmtId="0" fontId="1" fillId="0" borderId="0" xfId="2" applyFont="1" applyAlignment="1">
      <alignment vertical="center"/>
    </xf>
    <xf numFmtId="0" fontId="1" fillId="2" borderId="22" xfId="2" applyFont="1" applyFill="1" applyBorder="1" applyAlignment="1">
      <alignment horizontal="left" vertical="center"/>
    </xf>
    <xf numFmtId="0" fontId="1" fillId="12" borderId="0" xfId="2" applyFont="1" applyFill="1" applyAlignment="1">
      <alignment horizontal="left" vertical="center"/>
    </xf>
    <xf numFmtId="0" fontId="1" fillId="6" borderId="0" xfId="0" applyFont="1" applyFill="1" applyAlignment="1"/>
    <xf numFmtId="165" fontId="1" fillId="0" borderId="0" xfId="5" applyFont="1" applyFill="1" applyAlignment="1">
      <alignment horizontal="left" vertical="center"/>
    </xf>
    <xf numFmtId="0" fontId="1" fillId="0" borderId="0" xfId="2" applyFont="1" applyFill="1" applyAlignment="1">
      <alignment horizontal="left" vertical="center" wrapText="1"/>
    </xf>
    <xf numFmtId="0" fontId="1" fillId="0" borderId="0" xfId="6" applyFont="1"/>
    <xf numFmtId="0" fontId="1" fillId="0" borderId="0" xfId="0" applyFont="1" applyBorder="1" applyAlignment="1">
      <alignment horizontal="center" vertical="center"/>
    </xf>
    <xf numFmtId="4" fontId="1" fillId="0" borderId="0"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center"/>
    </xf>
    <xf numFmtId="0" fontId="1" fillId="0" borderId="0" xfId="2" applyFont="1" applyFill="1" applyAlignment="1">
      <alignment horizontal="left" vertical="center"/>
    </xf>
    <xf numFmtId="0" fontId="1" fillId="0" borderId="0" xfId="0" applyFont="1"/>
    <xf numFmtId="165" fontId="1" fillId="0" borderId="0" xfId="5" applyFont="1"/>
    <xf numFmtId="0" fontId="1" fillId="0" borderId="0" xfId="2" applyFont="1" applyFill="1" applyBorder="1" applyAlignment="1">
      <alignment vertical="center"/>
    </xf>
    <xf numFmtId="165" fontId="1" fillId="0" borderId="0" xfId="5" applyFont="1" applyAlignment="1">
      <alignment horizontal="right"/>
    </xf>
    <xf numFmtId="164" fontId="1" fillId="0" borderId="0" xfId="6" applyNumberFormat="1" applyFont="1"/>
    <xf numFmtId="165" fontId="1" fillId="0" borderId="0" xfId="6" applyNumberFormat="1" applyFont="1"/>
    <xf numFmtId="0" fontId="1" fillId="0" borderId="0" xfId="6" applyFont="1" applyAlignment="1"/>
    <xf numFmtId="0" fontId="1" fillId="6" borderId="0" xfId="6" applyFont="1" applyFill="1" applyAlignment="1">
      <alignment horizontal="left" vertical="center" wrapText="1" indent="2"/>
    </xf>
    <xf numFmtId="0" fontId="1" fillId="0" borderId="0" xfId="6" applyFont="1" applyAlignment="1">
      <alignment wrapText="1"/>
    </xf>
    <xf numFmtId="0" fontId="1" fillId="0" borderId="0" xfId="0" applyNumberFormat="1" applyFont="1"/>
    <xf numFmtId="0" fontId="1" fillId="0" borderId="0" xfId="0" applyFont="1" applyBorder="1" applyAlignment="1">
      <alignment vertical="center"/>
    </xf>
    <xf numFmtId="166" fontId="1" fillId="0" borderId="0" xfId="5" applyNumberFormat="1" applyFont="1" applyBorder="1" applyAlignment="1">
      <alignment horizontal="center" vertical="center"/>
    </xf>
    <xf numFmtId="0" fontId="1" fillId="0" borderId="0" xfId="0" applyFont="1" applyAlignment="1"/>
    <xf numFmtId="166" fontId="1" fillId="0" borderId="0" xfId="5" applyNumberFormat="1" applyFont="1" applyBorder="1" applyAlignment="1">
      <alignment horizontal="center"/>
    </xf>
    <xf numFmtId="0" fontId="1" fillId="0" borderId="0" xfId="0" applyFont="1" applyAlignment="1">
      <alignment horizontal="center"/>
    </xf>
    <xf numFmtId="166" fontId="1" fillId="0" borderId="0" xfId="5" applyNumberFormat="1" applyFont="1" applyAlignment="1">
      <alignment horizontal="center"/>
    </xf>
    <xf numFmtId="0" fontId="1" fillId="2" borderId="8" xfId="2" applyFont="1" applyFill="1" applyBorder="1" applyAlignment="1">
      <alignment horizontal="left" vertical="center" wrapText="1"/>
    </xf>
    <xf numFmtId="0" fontId="1" fillId="0" borderId="14" xfId="2" applyFont="1" applyFill="1" applyBorder="1" applyAlignment="1">
      <alignment horizontal="left" vertical="center"/>
    </xf>
    <xf numFmtId="0" fontId="1" fillId="0" borderId="15" xfId="2" applyFont="1" applyFill="1" applyBorder="1" applyAlignment="1">
      <alignment horizontal="left" vertical="center"/>
    </xf>
    <xf numFmtId="0" fontId="1" fillId="5" borderId="15" xfId="2" applyFont="1" applyFill="1" applyBorder="1" applyAlignment="1">
      <alignment horizontal="left" vertical="center"/>
    </xf>
    <xf numFmtId="0" fontId="1" fillId="0" borderId="8" xfId="0" applyFont="1" applyBorder="1"/>
    <xf numFmtId="0" fontId="1" fillId="2" borderId="15" xfId="2" applyFont="1" applyFill="1" applyBorder="1" applyAlignment="1">
      <alignment horizontal="left" vertical="center" wrapText="1"/>
    </xf>
    <xf numFmtId="0" fontId="1" fillId="0" borderId="7" xfId="0" applyFont="1" applyBorder="1"/>
    <xf numFmtId="0" fontId="1" fillId="0" borderId="8" xfId="0" applyFont="1" applyBorder="1" applyAlignment="1">
      <alignment wrapText="1"/>
    </xf>
    <xf numFmtId="0" fontId="1" fillId="2" borderId="15" xfId="2" applyFont="1" applyFill="1" applyBorder="1" applyAlignment="1">
      <alignment vertical="center" wrapText="1"/>
    </xf>
    <xf numFmtId="0" fontId="1" fillId="5" borderId="15" xfId="2" applyFont="1" applyFill="1" applyBorder="1" applyAlignment="1">
      <alignment horizontal="left" vertical="center" wrapText="1"/>
    </xf>
    <xf numFmtId="0" fontId="1" fillId="2" borderId="15" xfId="2" applyFont="1" applyFill="1" applyBorder="1" applyAlignment="1">
      <alignment horizontal="center" vertical="center"/>
    </xf>
    <xf numFmtId="0" fontId="1" fillId="2" borderId="17" xfId="2" applyFont="1" applyFill="1" applyBorder="1" applyAlignment="1">
      <alignment horizontal="center" vertical="center"/>
    </xf>
    <xf numFmtId="0" fontId="1" fillId="2" borderId="18" xfId="2" applyFont="1" applyFill="1" applyBorder="1" applyAlignment="1">
      <alignment horizontal="center" vertical="center"/>
    </xf>
  </cellXfs>
  <cellStyles count="10">
    <cellStyle name="Comma" xfId="8" builtinId="3"/>
    <cellStyle name="Comma 2" xfId="5" xr:uid="{923C7066-520C-8C43-AD25-BFFF7B055492}"/>
    <cellStyle name="Explanatory Text 2" xfId="7" xr:uid="{E58E5BF5-7433-224B-9B9D-316B1A46777F}"/>
    <cellStyle name="Hyperlink" xfId="1" builtinId="8"/>
    <cellStyle name="Hyperlink 2" xfId="3" xr:uid="{EC28C496-14A9-F64F-A2F0-23D2D17EB992}"/>
    <cellStyle name="Hyperlink 3" xfId="4" xr:uid="{838F9D14-C41A-4842-92F6-1FA604AE2F68}"/>
    <cellStyle name="Normal" xfId="0" builtinId="0"/>
    <cellStyle name="Normal 2" xfId="2" xr:uid="{6BA602D6-A6C6-F340-A2F4-9BA3F81DC569}"/>
    <cellStyle name="Normal 3" xfId="6" xr:uid="{21234156-CF00-AD4A-9586-0915107E01AD}"/>
    <cellStyle name="Per cent" xfId="9" builtinId="5"/>
  </cellStyles>
  <dxfs count="64">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166" formatCode="_ * #,##0_ ;_ * \-#,##0_ ;_ * &quot;-&quot;??_ ;_ @_ "/>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i/>
        <strike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i/>
        <strike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rgb="FF161616"/>
        <name val="Franklin Gothic Book"/>
        <family val="2"/>
        <scheme val="none"/>
      </font>
      <numFmt numFmtId="4" formatCode="#,##0.0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rgb="FF161616"/>
        <name val="Franklin Gothic Book"/>
        <family val="2"/>
        <scheme val="none"/>
      </font>
      <numFmt numFmtId="4" formatCode="#,##0.00"/>
      <alignment horizontal="center" vertical="center" textRotation="0" wrapText="0" indent="0" justifyLastLine="0" shrinkToFit="0" readingOrder="0"/>
    </dxf>
    <dxf>
      <font>
        <strike val="0"/>
        <outline val="0"/>
        <shadow val="0"/>
        <u val="none"/>
        <vertAlign val="baseline"/>
        <sz val="11"/>
        <color rgb="FF161616"/>
        <name val="Franklin Gothic Book"/>
        <family val="2"/>
        <scheme val="none"/>
      </font>
      <alignment horizontal="center" vertical="center" textRotation="0" wrapText="0" indent="0" justifyLastLine="0" shrinkToFit="0" readingOrder="0"/>
    </dxf>
    <dxf>
      <font>
        <b val="0"/>
        <i/>
        <strike val="0"/>
        <condense val="0"/>
        <extend val="0"/>
        <outline val="0"/>
        <shadow val="0"/>
        <u val="none"/>
        <vertAlign val="baseline"/>
        <sz val="11"/>
        <color rgb="FF161616"/>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rgb="FF161616"/>
        <name val="Franklin Gothic Book"/>
        <family val="2"/>
        <scheme val="none"/>
      </font>
      <alignment horizontal="general" vertical="center" textRotation="0" wrapText="0" indent="0" justifyLastLine="0" shrinkToFit="0" readingOrder="0"/>
    </dxf>
    <dxf>
      <font>
        <strike val="0"/>
        <outline val="0"/>
        <shadow val="0"/>
        <u val="none"/>
        <vertAlign val="baseline"/>
        <sz val="11"/>
        <color auto="1"/>
        <name val="Franklin Gothic Book"/>
        <family val="2"/>
        <scheme val="none"/>
      </font>
      <alignment horizontal="center" vertical="center" textRotation="0" wrapText="0" indent="0" justifyLastLine="0" shrinkToFit="0" readingOrder="0"/>
    </dxf>
    <dxf>
      <font>
        <strike val="0"/>
        <outline val="0"/>
        <shadow val="0"/>
        <vertAlign val="baseline"/>
        <sz val="11"/>
        <name val="Franklin Gothic Book"/>
        <family val="2"/>
        <scheme val="none"/>
      </font>
      <alignment horizontal="center"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5" formatCode="_ * #,##0.00_ ;_ * \-#,##0.00_ ;_ * &quot;-&quot;??_ ;_ @_ "/>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rgb="FFFF0000"/>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rgb="FFFF0000"/>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9" formatCode="_-* #,##0_-;\-* #,##0_-;_-* &quot;-&quot;??_-;_-@_-"/>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rgb="FFFF0000"/>
        <name val="Franklin Gothic Book"/>
        <family val="2"/>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rgb="FFFF0000"/>
        <name val="Franklin Gothic Book"/>
        <family val="2"/>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xr9:uid="{75225649-1FD3-452E-B344-3C5F7BA5401C}">
      <tableStyleElement type="headerRow" dxfId="63"/>
      <tableStyleElement type="firstRowStripe" dxfId="62"/>
      <tableStyleElement type="secondRowStripe" dxfId="61"/>
    </tableStyle>
  </tableStyles>
  <colors>
    <mruColors>
      <color rgb="FF0003FF"/>
      <color rgb="FFF6A70A"/>
      <color rgb="FFF7A70A"/>
      <color rgb="FFFF7F0E"/>
      <color rgb="FFF7A516"/>
      <color rgb="FFFF7700"/>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4800" y="0"/>
          <a:ext cx="1736679" cy="93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7</xdr:col>
      <xdr:colOff>0</xdr:colOff>
      <xdr:row>8</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304800" y="1104900"/>
          <a:ext cx="14382750" cy="48193"/>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id="{50CAFCD6-CF9F-6D45-97D7-CFBFF78A0120}"/>
            </a:ext>
          </a:extLst>
        </xdr:cNvPr>
        <xdr:cNvGrpSpPr>
          <a:grpSpLocks/>
        </xdr:cNvGrpSpPr>
      </xdr:nvGrpSpPr>
      <xdr:grpSpPr bwMode="auto">
        <a:xfrm>
          <a:off x="190500" y="0"/>
          <a:ext cx="20107275" cy="0"/>
          <a:chOff x="1133" y="1230"/>
          <a:chExt cx="8460" cy="208"/>
        </a:xfrm>
      </xdr:grpSpPr>
      <xdr:sp macro="" textlink="">
        <xdr:nvSpPr>
          <xdr:cNvPr id="3" name="Rektangel 2">
            <a:extLst>
              <a:ext uri="{FF2B5EF4-FFF2-40B4-BE49-F238E27FC236}">
                <a16:creationId xmlns:a16="http://schemas.microsoft.com/office/drawing/2014/main" id="{01DA8175-9957-EA49-8F67-D6B8AA0A5D3B}"/>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D3367F73-4D6E-4848-92D0-22D214055E01}"/>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14</xdr:col>
      <xdr:colOff>0</xdr:colOff>
      <xdr:row>70</xdr:row>
      <xdr:rowOff>125946</xdr:rowOff>
    </xdr:to>
    <xdr:pic>
      <xdr:nvPicPr>
        <xdr:cNvPr id="5" name="Picture 4">
          <a:extLst>
            <a:ext uri="{FF2B5EF4-FFF2-40B4-BE49-F238E27FC236}">
              <a16:creationId xmlns:a16="http://schemas.microsoft.com/office/drawing/2014/main"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nedrive.ez.cloud-wp.nl/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nedrive.ez.cloud-wp.nl/Users/alexgordy/Downloads/en_eiti_summary_data_template_2.0_1.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sers/alexgordy/Desktop/2022%20Work%20Plan/C:/Users/ekooli/OneDrive%20-%20BDO%20Tunisie/Assignments/1-%20EITI%20Netherlands/2018/5-%20Summary%20Data/Copy%20of%20B3b.%20NL-EITI%20-%20EITI_summary_data_2018_Report%20v3.xlsx?17750CFF" TargetMode="External"/><Relationship Id="rId1" Type="http://schemas.openxmlformats.org/officeDocument/2006/relationships/externalLinkPath" Target="file:///\\17750CFF\Copy%20of%20B3b.%20NL-EITI%20-%20EITI_summary_data_2018_Report%20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dobdocom-my.sharepoint.com/personal/r_bouzaiane_bdo_tn/Documents/BDO%20Consulting/04-%20Missions/2019/2019-E02%20Netherlands%20(EITI%20Report%202017)/05-%20EITI%20Report/NL-EITI%20-%20en_eiti_summary_data_template_2.0%20-%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row r="4">
          <cell r="G4" t="str">
            <v>YYYY-MM-DD</v>
          </cell>
        </row>
      </sheetData>
      <sheetData sheetId="1" refreshError="1">
        <row r="44">
          <cell r="E44" t="str">
            <v>XXX</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Part 3 - Reporting entitie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s>
    <sheetDataSet>
      <sheetData sheetId="0"/>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Alex Gordy" id="{DC87A0AB-DA26-4667-875D-861565CBD603}" userId="AGordy@eiti.org" providerId="PeoplePicker"/>
  <person displayName="Natalia Berezyuk" id="{4426C410-788B-4FE5-95F5-8CE1CF114A88}" userId="Natalia Berezyuk"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58EDDA-71E7-D447-B717-F8CA943ABC15}" name="Companies" displayName="Companies" ref="B26:K43" totalsRowShown="0" headerRowDxfId="60" dataDxfId="59" tableBorderDxfId="58" headerRowCellStyle="Normal 2">
  <autoFilter ref="B26:K43" xr:uid="{29A02D02-B15A-4451-BC82-381511A5580C}"/>
  <tableColumns count="10">
    <tableColumn id="1" xr3:uid="{A31FD142-8561-0741-BC80-32059FBE23EA}" name="Full company name" dataDxfId="57"/>
    <tableColumn id="7" xr3:uid="{C6C61FFC-FB45-2747-8750-F2CAC9628B25}" name="Company type" dataDxfId="56" dataCellStyle="Normal 2"/>
    <tableColumn id="2" xr3:uid="{F3989A15-2A95-9648-9EC7-F574738DCF1E}" name="Company ID number" dataDxfId="55"/>
    <tableColumn id="5" xr3:uid="{DF04E1E9-F7E0-1643-AE30-80E5EB4AF1B6}" name="Sector" dataDxfId="54" dataCellStyle="Normal 2"/>
    <tableColumn id="3" xr3:uid="{32D7EDCF-7F18-0F43-BEAA-AAE714DC8152}" name="Commodities (comma-seperated)" dataDxfId="53" dataCellStyle="Normal 2"/>
    <tableColumn id="4" xr3:uid="{B4D61CDB-57E1-8E4F-8EF8-DDD94514783B}" name="Stock exchange listing or company website " dataDxfId="52"/>
    <tableColumn id="8" xr3:uid="{71E9BE69-1308-D942-B9D8-285BC15E33F3}" name="Audited financial statement (or balance sheet, cash flows, profit/loss statement if unavailable)" dataDxfId="51"/>
    <tableColumn id="9" xr3:uid="{2A981908-E097-421B-A6AA-3AC797FF2985}" name="Submitted reporting templates?" dataDxfId="50" dataCellStyle="Normal 2"/>
    <tableColumn id="10" xr3:uid="{B65FFEFF-7B5B-46BA-9324-08A036ABA3B3}" name="Adhered to MSG's quality assurances?" dataDxfId="49" dataCellStyle="Normal 2"/>
    <tableColumn id="6" xr3:uid="{291758C1-5438-0048-BF4A-CF7B98001044}" name="Payments to Governments Report" dataDxfId="48"/>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8DA15F-CE93-A649-843D-7CEDD49E791D}" name="Government_agencies" displayName="Government_agencies" ref="B14:G20" totalsRowShown="0" headerRowDxfId="47" dataDxfId="46" tableBorderDxfId="45" headerRowCellStyle="Normal 2">
  <autoFilter ref="B14:G20" xr:uid="{A8B4B39C-0D0F-4818-88C8-91C925EC55AF}"/>
  <tableColumns count="6">
    <tableColumn id="1" xr3:uid="{674D2220-BA65-2E4E-9BC2-0EDB878A71FC}" name="Full name of agency" dataDxfId="44"/>
    <tableColumn id="4" xr3:uid="{FA759A2A-79C0-D240-890C-DADA291BFE12}" name="Agency type" dataDxfId="43" dataCellStyle="Normal 2"/>
    <tableColumn id="2" xr3:uid="{0FF81503-4D76-114D-AA09-2B0D6F80E485}" name="ID number (if applicable)" dataDxfId="42"/>
    <tableColumn id="5" xr3:uid="{186FB3E1-73EF-4DCA-8AD0-093839E36D3D}" name="Submitted reporting templates?" dataDxfId="41" dataCellStyle="Normal 2"/>
    <tableColumn id="6" xr3:uid="{59D3C8E5-42D6-4220-89CF-19592188BB3D}" name="Adhered to MSG's quality assurances?" dataDxfId="40" dataCellStyle="Normal 2"/>
    <tableColumn id="3" xr3:uid="{531D6019-25A3-8C4F-BE8A-969A975024D5}" name="Total reported" dataDxfId="39">
      <calculatedColumnFormula>SUMIF(Government_revenues_table[Government entity],Government_agencies[[#This Row],[Full name of agency]],Government_revenues_table[Revenue value])</calculatedColumnFormula>
    </tableColumn>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BE35322-746C-4641-8924-6FEE2C6F0FD0}" name="Companies15" displayName="Companies15" ref="B46:J261" totalsRowShown="0" headerRowDxfId="38" tableBorderDxfId="37" headerRowCellStyle="Normal 2">
  <autoFilter ref="B46:J261" xr:uid="{BB4EE31E-36E6-444B-8B65-954004E3DCB7}"/>
  <tableColumns count="9">
    <tableColumn id="1" xr3:uid="{CBD6242D-D0A6-D449-A3A1-9792D7313E45}" name="Full project name" dataDxfId="36"/>
    <tableColumn id="2" xr3:uid="{14B95186-5E09-AE4A-8C7F-4924D79B8C4B}" name="Legal agreement reference number(s): contract, licence, lease, concession, …" dataDxfId="35"/>
    <tableColumn id="3" xr3:uid="{106EE25D-B94D-8A41-9475-F72526E117FA}" name="Affiliated companies, start with Operator" dataDxfId="34"/>
    <tableColumn id="5" xr3:uid="{7DF2E0F0-7285-594F-8190-697E6ECB67D1}" name="Commodities (one commodity/row)" dataDxfId="33" dataCellStyle="Normal 2"/>
    <tableColumn id="6" xr3:uid="{D2026E58-606A-C843-99F3-CDD278CD7EFF}" name="Status" dataDxfId="32"/>
    <tableColumn id="7" xr3:uid="{13486B90-91D2-AD4D-B3C9-04294DE70C3A}" name="Production (volume)" dataDxfId="31"/>
    <tableColumn id="8" xr3:uid="{584403E5-3E1C-6848-9EBA-08B95DC4A835}" name="Unit" dataDxfId="30"/>
    <tableColumn id="9" xr3:uid="{93A905D0-31E2-9E48-BE81-ADABB6F28E0A}" name="Production (value)" dataDxfId="29" dataCellStyle="Normal 2"/>
    <tableColumn id="10" xr3:uid="{F76AC173-4D83-B348-A471-62207845B859}" name="Currency" dataDxfId="28" dataCellStyle="Normal 2"/>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6AB0F3A-D878-2147-97EF-2F065F1921A0}" name="Government_revenues_table" displayName="Government_revenues_table" ref="B21:K32" totalsRowShown="0" headerRowDxfId="27" dataDxfId="26">
  <autoFilter ref="B21:K32" xr:uid="{00000000-0009-0000-0100-000006000000}"/>
  <tableColumns count="10">
    <tableColumn id="8" xr3:uid="{A85340DF-4F5B-BF4F-BDFD-9014CD28AC4B}" name="GFS Level 1" dataDxfId="25"/>
    <tableColumn id="9" xr3:uid="{4E5A5671-151E-6847-9460-7C6E88BEF15C}" name="GFS Level 2" dataDxfId="24"/>
    <tableColumn id="10" xr3:uid="{ADD046D1-71CD-3B48-BEDB-22982D525DF8}" name="GFS Level 3" dataDxfId="23"/>
    <tableColumn id="7" xr3:uid="{57E8F10A-36E3-1548-9B82-F8551071C286}" name="GFS Level 4" dataDxfId="22"/>
    <tableColumn id="1" xr3:uid="{8569EE08-54B2-334D-A907-7D04596732E6}" name="GFS Classification" dataDxfId="21"/>
    <tableColumn id="11" xr3:uid="{DD68B801-F20E-724B-B339-4B5CE66CB27C}" name="Sector" dataDxfId="20"/>
    <tableColumn id="3" xr3:uid="{5B41E4C4-952A-F94D-B0E7-F169AC07BFA8}" name="Revenue stream name" dataDxfId="19"/>
    <tableColumn id="4" xr3:uid="{735C9722-30B6-8744-B8F6-37D4F9ED8122}" name="Government entity" dataDxfId="18"/>
    <tableColumn id="5" xr3:uid="{BED15E7E-A19A-D44C-91FD-99299DE49925}" name="Revenue value" dataDxfId="17"/>
    <tableColumn id="2" xr3:uid="{0F77021D-3E47-8745-B489-639387BA0376}" name="Currency" dataDxfId="16"/>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156AE9C-1B11-3640-956F-B5CD77F488D9}" name="Table10" displayName="Table10" ref="B14:O341" totalsRowShown="0" headerRowDxfId="15" dataDxfId="14">
  <autoFilter ref="B14:O341" xr:uid="{F6A9E8DB-AAD3-4F23-BDF8-F73CD40C929E}"/>
  <tableColumns count="14">
    <tableColumn id="7" xr3:uid="{B0B955AC-7B0F-4E2F-A90F-081F8DF53075}" name="Sector" dataDxfId="13"/>
    <tableColumn id="1" xr3:uid="{F4BA65A6-3315-4982-8AD1-6233F51539B3}" name="Company" dataDxfId="12"/>
    <tableColumn id="3" xr3:uid="{4A565997-97E1-47A8-8ADC-39016648A467}" name="Government entity" dataDxfId="11"/>
    <tableColumn id="4" xr3:uid="{75F55348-A345-4AA0-B61D-0C0295D72872}" name="Revenue stream name" dataDxfId="10"/>
    <tableColumn id="5" xr3:uid="{8F7A06AD-203D-4268-8054-4B0336697888}" name="Levied on project (Y/N)" dataDxfId="9"/>
    <tableColumn id="6" xr3:uid="{9B64602E-90E7-4EA8-BE6A-A27376494140}" name="Reported by project (Y/N)" dataDxfId="8"/>
    <tableColumn id="2" xr3:uid="{43916E52-B1CF-479E-90B0-1D04D88358CC}" name="Project name" dataDxfId="7"/>
    <tableColumn id="13" xr3:uid="{34B04123-A3F5-4642-9FBB-D99F80C5C76E}" name="Reporting currency" dataDxfId="6"/>
    <tableColumn id="14" xr3:uid="{6349802A-D43D-4C34-8E59-A12205BD358D}" name="Revenue value" dataDxfId="5"/>
    <tableColumn id="18" xr3:uid="{9520FDAE-EF49-4183-894D-5E5291D023E4}" name="Payment made in-kind (Y/N)" dataDxfId="4"/>
    <tableColumn id="8" xr3:uid="{A773D8BD-C33D-417F-8B52-0168D9E80008}" name="In-kind volume (if applicable)" dataDxfId="3"/>
    <tableColumn id="9" xr3:uid="{BED2E64F-7F4B-4636-8EC9-DCC71768D73F}" name="Unit (if applicable)" dataDxfId="2"/>
    <tableColumn id="10" xr3:uid="{A6754352-A303-4E88-808C-7F5939247080}" name="Comments" dataDxfId="1"/>
    <tableColumn id="11" xr3:uid="{00E5B834-5984-1A43-96DD-A541C6D26A23}" name="Has the company provided the required quality assurances for its disclosures?" dataDxfId="0" dataCellStyle="Normal 3"/>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3" dT="2021-02-12T11:06:41.59" personId="{4426C410-788B-4FE5-95F5-8CE1CF114A88}" id="{AE703E1E-8CBB-4BFF-A0DF-60AF31B7B380}">
    <text>@Alex Gordy does this need to be reflected in RU form?</text>
    <mentions>
      <mention mentionpersonId="{DC87A0AB-DA26-4667-875D-861565CBD603}" mentionId="{17C4FE5A-77CE-4B45-B70D-D7943618BFF4}" startIndex="0" length="11"/>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unstats.un.org/unsd/tradekb/Knowledgebase/50018/Harmonized-Commodity-Description-and-Coding-Systems-H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opendata.cbs.nl/" TargetMode="External"/><Relationship Id="rId2" Type="http://schemas.openxmlformats.org/officeDocument/2006/relationships/hyperlink" Target="https://opendata.cbs.nl/" TargetMode="External"/><Relationship Id="rId1" Type="http://schemas.openxmlformats.org/officeDocument/2006/relationships/hyperlink" Target="https://unstats.un.org/unsd/tradekb/Knowledgebase/50018/Harmonized-Commodity-Description-and-Coding-Systems-H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3.bin"/><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imf.org/external/np/sta/gfsm/" TargetMode="External"/><Relationship Id="rId7" Type="http://schemas.openxmlformats.org/officeDocument/2006/relationships/table" Target="../tables/table4.xml"/><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drawing" Target="../drawings/drawing2.xml"/><Relationship Id="rId5" Type="http://schemas.openxmlformats.org/officeDocument/2006/relationships/printerSettings" Target="../printerSettings/printerSettings14.bin"/><Relationship Id="rId4" Type="http://schemas.openxmlformats.org/officeDocument/2006/relationships/hyperlink" Target="https://eiti.org/document/eiti-summary-data-template"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5.bin"/><Relationship Id="rId1" Type="http://schemas.openxmlformats.org/officeDocument/2006/relationships/hyperlink" Target="https://eiti.org/document/standard"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eiti.org/document/standard" TargetMode="External"/><Relationship Id="rId7" Type="http://schemas.openxmlformats.org/officeDocument/2006/relationships/comments" Target="../comments1.xm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www.nlog.nl/data"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6.bin"/><Relationship Id="rId1" Type="http://schemas.openxmlformats.org/officeDocument/2006/relationships/hyperlink" Target="https://www.rijksbegroting.nl/algemeen/service,This-site-in-English.html"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hyperlink" Target="https://opendata.cbs.nl/statline/" TargetMode="External"/><Relationship Id="rId2" Type="http://schemas.openxmlformats.org/officeDocument/2006/relationships/hyperlink" Target="https://opendata.cbs.nl/statline/" TargetMode="External"/><Relationship Id="rId1" Type="http://schemas.openxmlformats.org/officeDocument/2006/relationships/hyperlink" Target="https://unstats.un.org/unsd/nationalaccount/sna2008.asp" TargetMode="External"/><Relationship Id="rId4"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www.mijnbouwvergunningen.nl/" TargetMode="External"/><Relationship Id="rId2" Type="http://schemas.openxmlformats.org/officeDocument/2006/relationships/hyperlink" Target="https://www.nlog.nl/en/legislation" TargetMode="External"/><Relationship Id="rId1" Type="http://schemas.openxmlformats.org/officeDocument/2006/relationships/hyperlink" Target="https://www.nlog.nl/en/legislation" TargetMode="External"/><Relationship Id="rId5" Type="http://schemas.openxmlformats.org/officeDocument/2006/relationships/printerSettings" Target="../printerSettings/printerSettings3.bin"/><Relationship Id="rId4" Type="http://schemas.openxmlformats.org/officeDocument/2006/relationships/hyperlink" Target="http://www.rijksoverheid.nl/"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commissiemer.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fficielebekendmakingen.nl/staatscouran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jaarverslag.ebn.nl/ebn-jaarverslag-2018/cover/" TargetMode="External"/><Relationship Id="rId2" Type="http://schemas.openxmlformats.org/officeDocument/2006/relationships/hyperlink" Target="https://www.ebn.nl/" TargetMode="External"/><Relationship Id="rId1" Type="http://schemas.openxmlformats.org/officeDocument/2006/relationships/hyperlink" Target="https://www.ebn.n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9BA5-871E-C54B-8AA3-7FC4F6597FF8}">
  <sheetPr codeName="Sheet1"/>
  <dimension ref="A1:G48"/>
  <sheetViews>
    <sheetView showGridLines="0" topLeftCell="C1" zoomScale="80" zoomScaleNormal="80" workbookViewId="0">
      <selection activeCell="G54" sqref="G54"/>
    </sheetView>
  </sheetViews>
  <sheetFormatPr defaultColWidth="4" defaultRowHeight="24" customHeight="1"/>
  <cols>
    <col min="1" max="1" width="4" style="5"/>
    <col min="2" max="2" width="4" style="5" hidden="1" customWidth="1"/>
    <col min="3" max="3" width="76.5" style="5" customWidth="1"/>
    <col min="4" max="4" width="2.875" style="5" customWidth="1"/>
    <col min="5" max="5" width="56" style="5" customWidth="1"/>
    <col min="6" max="6" width="2.875" style="5" customWidth="1"/>
    <col min="7" max="7" width="50.5" style="5" customWidth="1"/>
    <col min="8" max="16384" width="4" style="5"/>
  </cols>
  <sheetData>
    <row r="1" spans="2:7" ht="15.75" customHeight="1">
      <c r="B1" s="432"/>
      <c r="C1" s="188"/>
      <c r="D1" s="432"/>
      <c r="E1" s="432"/>
      <c r="F1" s="432"/>
      <c r="G1" s="432"/>
    </row>
    <row r="2" spans="2:7" ht="14.1">
      <c r="B2" s="432"/>
      <c r="C2" s="433"/>
      <c r="D2" s="432"/>
      <c r="E2" s="433"/>
      <c r="F2" s="432"/>
      <c r="G2" s="432"/>
    </row>
    <row r="3" spans="2:7" ht="14.1">
      <c r="B3" s="433"/>
      <c r="C3" s="433"/>
      <c r="D3" s="432"/>
      <c r="E3" s="434"/>
      <c r="F3" s="432"/>
      <c r="G3" s="434"/>
    </row>
    <row r="4" spans="2:7" ht="14.1">
      <c r="B4" s="433"/>
      <c r="C4" s="433"/>
      <c r="D4" s="432"/>
      <c r="E4" s="434" t="s">
        <v>0</v>
      </c>
      <c r="F4" s="432"/>
      <c r="G4" s="435">
        <v>44376</v>
      </c>
    </row>
    <row r="5" spans="2:7" s="254" customFormat="1" ht="14.1">
      <c r="B5" s="433"/>
      <c r="C5" s="433"/>
      <c r="D5" s="432"/>
      <c r="E5" s="434" t="s">
        <v>1</v>
      </c>
      <c r="F5" s="432"/>
      <c r="G5" s="435">
        <v>44377</v>
      </c>
    </row>
    <row r="6" spans="2:7" ht="14.1">
      <c r="B6" s="433"/>
      <c r="C6" s="432"/>
      <c r="D6" s="432"/>
      <c r="E6" s="432"/>
      <c r="F6" s="432"/>
      <c r="G6" s="432"/>
    </row>
    <row r="7" spans="2:7" ht="3.75" customHeight="1">
      <c r="B7" s="433"/>
      <c r="C7" s="432"/>
      <c r="D7" s="432"/>
      <c r="E7" s="432"/>
      <c r="F7" s="432"/>
      <c r="G7" s="432"/>
    </row>
    <row r="8" spans="2:7" ht="3.75" customHeight="1">
      <c r="B8" s="433"/>
      <c r="C8" s="432"/>
      <c r="D8" s="432"/>
      <c r="E8" s="432"/>
      <c r="F8" s="432"/>
      <c r="G8" s="432"/>
    </row>
    <row r="9" spans="2:7" ht="14.1">
      <c r="B9" s="433"/>
      <c r="C9" s="432"/>
      <c r="D9" s="432"/>
      <c r="E9" s="432"/>
      <c r="F9" s="432"/>
      <c r="G9" s="432"/>
    </row>
    <row r="10" spans="2:7" ht="14.1">
      <c r="B10" s="433"/>
      <c r="C10" s="185"/>
      <c r="D10" s="333"/>
      <c r="E10" s="333"/>
      <c r="F10" s="436"/>
      <c r="G10" s="436"/>
    </row>
    <row r="11" spans="2:7" ht="23.1">
      <c r="B11" s="433"/>
      <c r="C11" s="339" t="s">
        <v>2</v>
      </c>
      <c r="D11" s="437"/>
      <c r="E11" s="437"/>
      <c r="F11" s="436"/>
      <c r="G11" s="436"/>
    </row>
    <row r="12" spans="2:7" ht="15.95">
      <c r="B12" s="433"/>
      <c r="C12" s="242" t="s">
        <v>3</v>
      </c>
      <c r="D12" s="243"/>
      <c r="E12" s="243"/>
      <c r="F12" s="244"/>
      <c r="G12" s="244"/>
    </row>
    <row r="13" spans="2:7" ht="15.95">
      <c r="B13" s="433"/>
      <c r="C13" s="245"/>
      <c r="D13" s="246"/>
      <c r="E13" s="246"/>
      <c r="F13" s="244"/>
      <c r="G13" s="244"/>
    </row>
    <row r="14" spans="2:7" ht="15.95">
      <c r="B14" s="433"/>
      <c r="C14" s="247" t="s">
        <v>4</v>
      </c>
      <c r="D14" s="246"/>
      <c r="E14" s="246"/>
      <c r="F14" s="244"/>
      <c r="G14" s="244"/>
    </row>
    <row r="15" spans="2:7" ht="15.95">
      <c r="B15" s="433"/>
      <c r="C15" s="353"/>
      <c r="D15" s="353"/>
      <c r="E15" s="353"/>
      <c r="F15" s="244"/>
      <c r="G15" s="244"/>
    </row>
    <row r="16" spans="2:7" ht="15.95">
      <c r="B16" s="433"/>
      <c r="C16" s="331"/>
      <c r="D16" s="331"/>
      <c r="E16" s="331"/>
      <c r="F16" s="244"/>
      <c r="G16" s="244"/>
    </row>
    <row r="17" spans="2:7" ht="15.95">
      <c r="B17" s="433"/>
      <c r="C17" s="248" t="s">
        <v>5</v>
      </c>
      <c r="D17" s="249"/>
      <c r="E17" s="249"/>
      <c r="F17" s="244"/>
      <c r="G17" s="244"/>
    </row>
    <row r="18" spans="2:7" ht="15.95">
      <c r="B18" s="433"/>
      <c r="C18" s="250" t="s">
        <v>6</v>
      </c>
      <c r="D18" s="249"/>
      <c r="E18" s="249"/>
      <c r="F18" s="244"/>
      <c r="G18" s="244"/>
    </row>
    <row r="19" spans="2:7" ht="15.95">
      <c r="B19" s="433"/>
      <c r="C19" s="250" t="s">
        <v>7</v>
      </c>
      <c r="D19" s="249"/>
      <c r="E19" s="249"/>
      <c r="F19" s="244"/>
      <c r="G19" s="244"/>
    </row>
    <row r="20" spans="2:7" ht="30.95" customHeight="1">
      <c r="B20" s="433"/>
      <c r="C20" s="354" t="s">
        <v>8</v>
      </c>
      <c r="D20" s="354"/>
      <c r="E20" s="354"/>
      <c r="F20" s="244"/>
      <c r="G20" s="244"/>
    </row>
    <row r="21" spans="2:7" ht="32.25" customHeight="1">
      <c r="B21" s="433"/>
      <c r="C21" s="354" t="s">
        <v>9</v>
      </c>
      <c r="D21" s="354"/>
      <c r="E21" s="354"/>
      <c r="F21" s="244"/>
      <c r="G21" s="244"/>
    </row>
    <row r="22" spans="2:7" ht="15.95">
      <c r="B22" s="433"/>
      <c r="C22" s="249"/>
      <c r="D22" s="249"/>
      <c r="E22" s="249"/>
      <c r="F22" s="244"/>
      <c r="G22" s="244"/>
    </row>
    <row r="23" spans="2:7" ht="15.95">
      <c r="B23" s="433"/>
      <c r="C23" s="248" t="s">
        <v>10</v>
      </c>
      <c r="D23" s="250"/>
      <c r="E23" s="250"/>
      <c r="F23" s="244"/>
      <c r="G23" s="244"/>
    </row>
    <row r="24" spans="2:7" ht="15.95">
      <c r="B24" s="433"/>
      <c r="C24" s="251"/>
      <c r="D24" s="251"/>
      <c r="E24" s="251"/>
      <c r="F24" s="244"/>
      <c r="G24" s="244"/>
    </row>
    <row r="25" spans="2:7" ht="15.95">
      <c r="B25" s="433"/>
      <c r="C25" s="355" t="s">
        <v>11</v>
      </c>
      <c r="D25" s="355"/>
      <c r="E25" s="355"/>
      <c r="F25" s="355"/>
      <c r="G25" s="355"/>
    </row>
    <row r="26" spans="2:7" s="119" customFormat="1" ht="14.1">
      <c r="B26" s="438"/>
      <c r="C26" s="189"/>
      <c r="D26" s="189"/>
      <c r="E26" s="190"/>
      <c r="F26" s="438"/>
      <c r="G26" s="438"/>
    </row>
    <row r="27" spans="2:7" ht="15">
      <c r="B27" s="433"/>
      <c r="C27" s="118" t="s">
        <v>12</v>
      </c>
      <c r="D27" s="432"/>
      <c r="E27" s="191" t="s">
        <v>13</v>
      </c>
      <c r="F27" s="432"/>
      <c r="G27" s="121" t="s">
        <v>14</v>
      </c>
    </row>
    <row r="28" spans="2:7" s="119" customFormat="1" ht="14.1">
      <c r="B28" s="438"/>
      <c r="C28" s="192"/>
      <c r="D28" s="439"/>
      <c r="E28" s="192"/>
      <c r="F28" s="439"/>
      <c r="G28" s="192"/>
    </row>
    <row r="29" spans="2:7" ht="14.1">
      <c r="B29" s="433"/>
      <c r="C29" s="186" t="s">
        <v>15</v>
      </c>
      <c r="D29" s="187"/>
      <c r="E29" s="193"/>
      <c r="F29" s="436"/>
      <c r="G29" s="436"/>
    </row>
    <row r="30" spans="2:7" ht="14.1">
      <c r="B30" s="433"/>
      <c r="C30" s="341"/>
      <c r="D30" s="341"/>
      <c r="E30" s="194"/>
      <c r="F30" s="433"/>
      <c r="G30" s="433"/>
    </row>
    <row r="31" spans="2:7" ht="14.1">
      <c r="B31" s="432"/>
      <c r="C31" s="432"/>
      <c r="D31" s="432"/>
      <c r="E31" s="432"/>
      <c r="F31" s="432"/>
      <c r="G31" s="432"/>
    </row>
    <row r="32" spans="2:7" ht="15.75" customHeight="1">
      <c r="B32" s="433"/>
      <c r="C32" s="195" t="s">
        <v>16</v>
      </c>
      <c r="D32" s="196"/>
      <c r="E32" s="197" t="s">
        <v>17</v>
      </c>
      <c r="F32" s="198"/>
      <c r="G32" s="195" t="s">
        <v>18</v>
      </c>
    </row>
    <row r="33" spans="1:7" ht="43.5" customHeight="1">
      <c r="A33" s="432"/>
      <c r="B33" s="433"/>
      <c r="C33" s="199" t="s">
        <v>19</v>
      </c>
      <c r="D33" s="196"/>
      <c r="E33" s="200" t="s">
        <v>20</v>
      </c>
      <c r="F33" s="201"/>
      <c r="G33" s="199" t="s">
        <v>21</v>
      </c>
    </row>
    <row r="34" spans="1:7" ht="31.5" customHeight="1">
      <c r="A34" s="432"/>
      <c r="B34" s="433"/>
      <c r="C34" s="199" t="s">
        <v>22</v>
      </c>
      <c r="D34" s="196"/>
      <c r="E34" s="202" t="s">
        <v>23</v>
      </c>
      <c r="F34" s="201"/>
      <c r="G34" s="356" t="s">
        <v>24</v>
      </c>
    </row>
    <row r="35" spans="1:7" ht="24" customHeight="1">
      <c r="A35" s="432"/>
      <c r="B35" s="433"/>
      <c r="C35" s="199" t="s">
        <v>25</v>
      </c>
      <c r="D35" s="196"/>
      <c r="E35" s="200" t="s">
        <v>26</v>
      </c>
      <c r="F35" s="201"/>
      <c r="G35" s="356"/>
    </row>
    <row r="36" spans="1:7" ht="48" customHeight="1">
      <c r="A36" s="432"/>
      <c r="B36" s="433"/>
      <c r="C36" s="203" t="s">
        <v>27</v>
      </c>
      <c r="D36" s="196"/>
      <c r="E36" s="204" t="s">
        <v>28</v>
      </c>
      <c r="F36" s="205"/>
      <c r="G36" s="255"/>
    </row>
    <row r="37" spans="1:7" ht="12" customHeight="1">
      <c r="A37" s="432"/>
      <c r="B37" s="433"/>
      <c r="C37" s="432"/>
      <c r="D37" s="432"/>
      <c r="E37" s="432"/>
      <c r="F37" s="432"/>
      <c r="G37" s="432"/>
    </row>
    <row r="38" spans="1:7" ht="14.1">
      <c r="A38" s="432"/>
      <c r="B38" s="432"/>
      <c r="C38" s="341"/>
      <c r="D38" s="341"/>
      <c r="E38" s="341"/>
      <c r="F38" s="341"/>
      <c r="G38" s="433"/>
    </row>
    <row r="39" spans="1:7" ht="14.1">
      <c r="A39" s="432"/>
      <c r="B39" s="432"/>
      <c r="C39" s="334" t="s">
        <v>29</v>
      </c>
      <c r="D39" s="206"/>
      <c r="E39" s="207"/>
      <c r="F39" s="206"/>
      <c r="G39" s="206"/>
    </row>
    <row r="40" spans="1:7" ht="14.1">
      <c r="A40" s="432"/>
      <c r="B40" s="432"/>
      <c r="C40" s="352" t="s">
        <v>30</v>
      </c>
      <c r="D40" s="352"/>
      <c r="E40" s="352"/>
      <c r="F40" s="352"/>
      <c r="G40" s="352"/>
    </row>
    <row r="41" spans="1:7" ht="14.1">
      <c r="A41" s="432"/>
      <c r="B41" s="340" t="s">
        <v>31</v>
      </c>
      <c r="C41" s="332" t="s">
        <v>32</v>
      </c>
      <c r="D41" s="340"/>
      <c r="E41" s="156"/>
      <c r="F41" s="340"/>
      <c r="G41" s="157"/>
    </row>
    <row r="42" spans="1:7" ht="14.1">
      <c r="A42" s="432"/>
      <c r="B42" s="432"/>
      <c r="C42" s="432"/>
      <c r="D42" s="432"/>
      <c r="E42" s="432"/>
      <c r="F42" s="432"/>
      <c r="G42" s="432"/>
    </row>
    <row r="43" spans="1:7" ht="14.1">
      <c r="A43" s="432"/>
      <c r="B43" s="432"/>
      <c r="C43" s="432"/>
      <c r="D43" s="432"/>
      <c r="E43" s="432"/>
      <c r="F43" s="432"/>
      <c r="G43" s="432"/>
    </row>
    <row r="44" spans="1:7" ht="14.1">
      <c r="A44" s="432"/>
      <c r="B44" s="432"/>
      <c r="C44" s="432"/>
      <c r="D44" s="432"/>
      <c r="E44" s="432"/>
      <c r="F44" s="432"/>
      <c r="G44" s="432"/>
    </row>
    <row r="45" spans="1:7" ht="14.1">
      <c r="A45" s="432"/>
      <c r="B45" s="432"/>
      <c r="C45" s="432"/>
      <c r="D45" s="432"/>
      <c r="E45" s="432"/>
      <c r="F45" s="432"/>
      <c r="G45" s="432"/>
    </row>
    <row r="46" spans="1:7" ht="14.1">
      <c r="A46" s="432"/>
      <c r="B46" s="432"/>
      <c r="C46" s="432"/>
      <c r="D46" s="432"/>
      <c r="E46" s="432"/>
      <c r="F46" s="432"/>
      <c r="G46" s="432"/>
    </row>
    <row r="47" spans="1:7" ht="14.1">
      <c r="A47" s="432"/>
      <c r="B47" s="432"/>
      <c r="C47" s="432"/>
      <c r="D47" s="432"/>
      <c r="E47" s="432"/>
      <c r="F47" s="432"/>
      <c r="G47" s="432"/>
    </row>
    <row r="48" spans="1:7" ht="24" customHeight="1">
      <c r="A48" s="432"/>
      <c r="B48" s="432"/>
      <c r="C48" s="432"/>
      <c r="D48" s="432"/>
      <c r="E48" s="432"/>
      <c r="F48" s="432"/>
      <c r="G48" s="432"/>
    </row>
  </sheetData>
  <mergeCells count="6">
    <mergeCell ref="C40:G40"/>
    <mergeCell ref="C15:E15"/>
    <mergeCell ref="C20:E20"/>
    <mergeCell ref="C21:E21"/>
    <mergeCell ref="C25:G25"/>
    <mergeCell ref="G34:G3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30E32-320E-A140-A901-ACCC19353D89}">
  <sheetPr codeName="Sheet10"/>
  <dimension ref="A1:KJ27"/>
  <sheetViews>
    <sheetView zoomScale="77" zoomScaleNormal="77" workbookViewId="0">
      <selection activeCell="L10" sqref="L10"/>
    </sheetView>
  </sheetViews>
  <sheetFormatPr defaultColWidth="10.5" defaultRowHeight="15.95"/>
  <cols>
    <col min="1" max="1" width="15.875" style="214" customWidth="1"/>
    <col min="2" max="2" width="29.875" style="214" customWidth="1"/>
    <col min="3" max="3" width="3" style="214" customWidth="1"/>
    <col min="4" max="4" width="38.5" style="214" customWidth="1"/>
    <col min="5" max="5" width="3" style="214" customWidth="1"/>
    <col min="6" max="6" width="29.5" style="214" customWidth="1"/>
    <col min="7" max="7" width="3" style="214" customWidth="1"/>
    <col min="8" max="8" width="29.5" style="214" customWidth="1"/>
    <col min="9" max="9" width="3" style="214" customWidth="1"/>
    <col min="10" max="10" width="39.5" style="214" customWidth="1"/>
    <col min="11" max="11" width="3" style="214" customWidth="1"/>
    <col min="12" max="12" width="39.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296" ht="24.95">
      <c r="A1" s="213" t="s">
        <v>363</v>
      </c>
    </row>
    <row r="3" spans="1:296" s="24" customFormat="1" ht="180">
      <c r="A3" s="25" t="s">
        <v>364</v>
      </c>
      <c r="B3" s="26" t="s">
        <v>365</v>
      </c>
      <c r="C3" s="27"/>
      <c r="D3" s="298" t="s">
        <v>157</v>
      </c>
      <c r="E3" s="27"/>
      <c r="F3" s="28"/>
      <c r="G3" s="27"/>
      <c r="H3" s="28"/>
      <c r="I3" s="27"/>
      <c r="J3" s="467"/>
      <c r="L3" s="468" t="s">
        <v>366</v>
      </c>
      <c r="N3" s="469"/>
      <c r="P3" s="469"/>
      <c r="R3" s="469"/>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row>
    <row r="4" spans="1:296" s="4" customFormat="1" ht="18">
      <c r="B4" s="2"/>
      <c r="C4" s="1"/>
      <c r="D4" s="2"/>
      <c r="E4" s="1"/>
      <c r="F4" s="2"/>
      <c r="G4" s="1"/>
      <c r="H4" s="2"/>
      <c r="I4" s="1"/>
      <c r="J4" s="3"/>
      <c r="L4" s="3"/>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row>
    <row r="5" spans="1:296" s="4" customFormat="1" ht="75.95">
      <c r="A5" s="1"/>
      <c r="B5" s="2" t="s">
        <v>112</v>
      </c>
      <c r="C5" s="1"/>
      <c r="D5" s="68" t="s">
        <v>113</v>
      </c>
      <c r="E5" s="33"/>
      <c r="F5" s="68" t="s">
        <v>114</v>
      </c>
      <c r="G5" s="33"/>
      <c r="H5" s="68" t="s">
        <v>115</v>
      </c>
      <c r="I5" s="40"/>
      <c r="J5" s="34" t="s">
        <v>116</v>
      </c>
      <c r="K5" s="21"/>
      <c r="L5" s="22" t="s">
        <v>117</v>
      </c>
      <c r="M5" s="21"/>
      <c r="N5" s="22" t="s">
        <v>118</v>
      </c>
      <c r="O5" s="21"/>
      <c r="P5" s="22" t="s">
        <v>119</v>
      </c>
      <c r="Q5" s="21"/>
      <c r="R5" s="22" t="s">
        <v>120</v>
      </c>
      <c r="S5" s="21"/>
    </row>
    <row r="6" spans="1:296" s="4" customFormat="1" ht="18">
      <c r="B6" s="2"/>
      <c r="C6" s="1"/>
      <c r="D6" s="2"/>
      <c r="E6" s="1"/>
      <c r="F6" s="2"/>
      <c r="G6" s="1"/>
      <c r="H6" s="2"/>
      <c r="I6" s="1"/>
      <c r="J6" s="3"/>
      <c r="L6" s="3"/>
      <c r="N6" s="3"/>
      <c r="P6" s="3"/>
      <c r="R6" s="3"/>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row>
    <row r="7" spans="1:296" s="24" customFormat="1" ht="30">
      <c r="A7" s="31" t="s">
        <v>159</v>
      </c>
      <c r="B7" s="330" t="s">
        <v>367</v>
      </c>
      <c r="C7" s="23"/>
      <c r="D7" s="6" t="s">
        <v>70</v>
      </c>
      <c r="E7" s="23"/>
      <c r="F7" s="32"/>
      <c r="G7" s="23"/>
      <c r="H7" s="32"/>
      <c r="I7" s="23"/>
      <c r="J7" s="477"/>
    </row>
    <row r="8" spans="1:296" s="4" customFormat="1" ht="18">
      <c r="B8" s="2"/>
      <c r="C8" s="1"/>
      <c r="D8" s="2"/>
      <c r="E8" s="1"/>
      <c r="F8" s="2"/>
      <c r="G8" s="1"/>
      <c r="H8" s="2"/>
      <c r="I8" s="1"/>
      <c r="J8" s="3"/>
      <c r="L8" s="3"/>
      <c r="N8" s="3"/>
      <c r="P8" s="3"/>
      <c r="R8" s="3"/>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row>
    <row r="9" spans="1:296" s="212" customFormat="1" ht="53.25" customHeight="1">
      <c r="A9" s="470"/>
      <c r="B9" s="19" t="s">
        <v>368</v>
      </c>
      <c r="C9" s="471"/>
      <c r="D9" s="478"/>
      <c r="E9" s="471"/>
      <c r="F9" s="478"/>
      <c r="G9" s="472"/>
      <c r="H9" s="478"/>
      <c r="I9" s="472"/>
      <c r="J9" s="479"/>
      <c r="K9" s="474"/>
      <c r="L9" s="479"/>
      <c r="M9" s="474"/>
      <c r="N9" s="479"/>
      <c r="O9" s="474"/>
      <c r="P9" s="479"/>
      <c r="Q9" s="474"/>
      <c r="R9" s="479"/>
      <c r="S9" s="474"/>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32"/>
      <c r="BK9" s="432"/>
      <c r="BL9" s="432"/>
      <c r="BM9" s="432"/>
      <c r="BN9" s="432"/>
      <c r="BO9" s="432"/>
      <c r="BP9" s="432"/>
      <c r="BQ9" s="432"/>
      <c r="BR9" s="432"/>
      <c r="BS9" s="432"/>
      <c r="BT9" s="432"/>
      <c r="BU9" s="432"/>
      <c r="BV9" s="432"/>
      <c r="BW9" s="432"/>
      <c r="BX9" s="432"/>
      <c r="BY9" s="432"/>
      <c r="BZ9" s="432"/>
      <c r="CA9" s="432"/>
      <c r="CB9" s="432"/>
      <c r="CC9" s="432"/>
      <c r="CD9" s="432"/>
      <c r="CE9" s="432"/>
      <c r="CF9" s="432"/>
      <c r="CG9" s="432"/>
      <c r="CH9" s="432"/>
      <c r="CI9" s="432"/>
      <c r="CJ9" s="432"/>
      <c r="CK9" s="432"/>
      <c r="CL9" s="432"/>
      <c r="CM9" s="432"/>
      <c r="CN9" s="432"/>
      <c r="CO9" s="432"/>
      <c r="CP9" s="432"/>
      <c r="CQ9" s="432"/>
      <c r="CR9" s="432"/>
      <c r="CS9" s="432"/>
      <c r="CT9" s="432"/>
      <c r="CU9" s="432"/>
      <c r="CV9" s="432"/>
      <c r="CW9" s="432"/>
      <c r="CX9" s="432"/>
      <c r="CY9" s="432"/>
      <c r="CZ9" s="432"/>
      <c r="DA9" s="432"/>
      <c r="DB9" s="432"/>
      <c r="DC9" s="432"/>
      <c r="DD9" s="432"/>
      <c r="DE9" s="432"/>
      <c r="DF9" s="432"/>
      <c r="DG9" s="432"/>
      <c r="DH9" s="432"/>
      <c r="DI9" s="432"/>
      <c r="DJ9" s="432"/>
      <c r="DK9" s="432"/>
      <c r="DL9" s="432"/>
      <c r="DM9" s="432"/>
      <c r="DN9" s="432"/>
      <c r="DO9" s="432"/>
      <c r="DP9" s="432"/>
      <c r="DQ9" s="432"/>
      <c r="DR9" s="432"/>
      <c r="DS9" s="432"/>
      <c r="DT9" s="432"/>
      <c r="DU9" s="432"/>
      <c r="DV9" s="432"/>
      <c r="DW9" s="432"/>
      <c r="DX9" s="432"/>
      <c r="DY9" s="432"/>
      <c r="DZ9" s="432"/>
      <c r="EA9" s="432"/>
      <c r="EB9" s="432"/>
      <c r="EC9" s="432"/>
      <c r="ED9" s="432"/>
      <c r="EE9" s="432"/>
      <c r="EF9" s="432"/>
      <c r="EG9" s="432"/>
      <c r="EH9" s="432"/>
      <c r="EI9" s="432"/>
      <c r="EJ9" s="432"/>
      <c r="EK9" s="432"/>
      <c r="EL9" s="432"/>
      <c r="EM9" s="432"/>
      <c r="EN9" s="432"/>
      <c r="EO9" s="432"/>
      <c r="EP9" s="432"/>
      <c r="EQ9" s="432"/>
      <c r="ER9" s="432"/>
      <c r="ES9" s="432"/>
      <c r="ET9" s="432"/>
      <c r="EU9" s="432"/>
      <c r="EV9" s="432"/>
      <c r="EW9" s="432"/>
      <c r="EX9" s="432"/>
      <c r="EY9" s="432"/>
      <c r="EZ9" s="432"/>
      <c r="FA9" s="432"/>
      <c r="FB9" s="432"/>
      <c r="FC9" s="432"/>
      <c r="FD9" s="432"/>
      <c r="FE9" s="432"/>
      <c r="FF9" s="432"/>
      <c r="FG9" s="432"/>
      <c r="FH9" s="432"/>
      <c r="FI9" s="432"/>
      <c r="FJ9" s="432"/>
      <c r="FK9" s="432"/>
      <c r="FL9" s="432"/>
      <c r="FM9" s="432"/>
      <c r="FN9" s="432"/>
      <c r="FO9" s="432"/>
      <c r="FP9" s="432"/>
      <c r="FQ9" s="432"/>
      <c r="FR9" s="432"/>
      <c r="FS9" s="432"/>
      <c r="FT9" s="432"/>
      <c r="FU9" s="432"/>
      <c r="FV9" s="432"/>
      <c r="FW9" s="432"/>
      <c r="FX9" s="432"/>
      <c r="FY9" s="432"/>
      <c r="FZ9" s="432"/>
      <c r="GA9" s="432"/>
      <c r="GB9" s="432"/>
      <c r="GC9" s="432"/>
      <c r="GD9" s="432"/>
      <c r="GE9" s="432"/>
      <c r="GF9" s="432"/>
      <c r="GG9" s="432"/>
      <c r="GH9" s="432"/>
      <c r="GI9" s="432"/>
      <c r="GJ9" s="432"/>
      <c r="GK9" s="432"/>
      <c r="GL9" s="432"/>
      <c r="GM9" s="432"/>
      <c r="GN9" s="432"/>
      <c r="GO9" s="432"/>
      <c r="GP9" s="432"/>
      <c r="GQ9" s="432"/>
      <c r="GR9" s="432"/>
      <c r="GS9" s="432"/>
      <c r="GT9" s="432"/>
      <c r="GU9" s="432"/>
      <c r="GV9" s="432"/>
      <c r="GW9" s="432"/>
      <c r="GX9" s="432"/>
      <c r="GY9" s="432"/>
      <c r="GZ9" s="432"/>
      <c r="HA9" s="432"/>
      <c r="HB9" s="432"/>
      <c r="HC9" s="432"/>
      <c r="HD9" s="432"/>
      <c r="HE9" s="432"/>
      <c r="HF9" s="432"/>
      <c r="HG9" s="432"/>
      <c r="HH9" s="432"/>
      <c r="HI9" s="432"/>
      <c r="HJ9" s="432"/>
      <c r="HK9" s="432"/>
      <c r="HL9" s="432"/>
      <c r="HM9" s="432"/>
      <c r="HN9" s="432"/>
      <c r="HO9" s="432"/>
      <c r="HP9" s="432"/>
      <c r="HQ9" s="432"/>
      <c r="HR9" s="432"/>
      <c r="HS9" s="432"/>
      <c r="HT9" s="432"/>
      <c r="HU9" s="432"/>
      <c r="HV9" s="432"/>
      <c r="HW9" s="432"/>
      <c r="HX9" s="432"/>
      <c r="HY9" s="432"/>
      <c r="HZ9" s="432"/>
      <c r="IA9" s="432"/>
      <c r="IB9" s="432"/>
      <c r="IC9" s="432"/>
      <c r="ID9" s="432"/>
      <c r="IE9" s="432"/>
      <c r="IF9" s="432"/>
      <c r="IG9" s="432"/>
      <c r="IH9" s="432"/>
      <c r="II9" s="432"/>
      <c r="IJ9" s="432"/>
      <c r="IK9" s="432"/>
      <c r="IL9" s="432"/>
      <c r="IM9" s="432"/>
      <c r="IN9" s="432"/>
      <c r="IO9" s="432"/>
      <c r="IP9" s="432"/>
      <c r="IQ9" s="432"/>
      <c r="IR9" s="432"/>
      <c r="IS9" s="432"/>
      <c r="IT9" s="432"/>
      <c r="IU9" s="432"/>
      <c r="IV9" s="432"/>
      <c r="IW9" s="432"/>
      <c r="IX9" s="432"/>
      <c r="IY9" s="432"/>
      <c r="IZ9" s="432"/>
      <c r="JA9" s="432"/>
      <c r="JB9" s="432"/>
      <c r="JC9" s="432"/>
      <c r="JD9" s="432"/>
      <c r="JE9" s="432"/>
      <c r="JF9" s="432"/>
      <c r="JG9" s="432"/>
      <c r="JH9" s="432"/>
      <c r="JI9" s="432"/>
      <c r="JJ9" s="432"/>
      <c r="JK9" s="432"/>
      <c r="JL9" s="432"/>
      <c r="JM9" s="432"/>
      <c r="JN9" s="432"/>
      <c r="JO9" s="432"/>
      <c r="JP9" s="432"/>
      <c r="JQ9" s="432"/>
      <c r="JR9" s="432"/>
      <c r="JS9" s="432"/>
      <c r="JT9" s="432"/>
      <c r="JU9" s="432"/>
      <c r="JV9" s="432"/>
      <c r="JW9" s="432"/>
      <c r="JX9" s="432"/>
      <c r="JY9" s="432"/>
      <c r="JZ9" s="432"/>
      <c r="KA9" s="432"/>
      <c r="KB9" s="432"/>
      <c r="KC9" s="432"/>
      <c r="KD9" s="432"/>
      <c r="KE9" s="432"/>
      <c r="KF9" s="432"/>
      <c r="KG9" s="432"/>
      <c r="KH9" s="432"/>
      <c r="KI9" s="432"/>
      <c r="KJ9" s="432"/>
    </row>
    <row r="10" spans="1:296" s="212" customFormat="1" ht="135">
      <c r="A10" s="457"/>
      <c r="B10" s="15" t="s">
        <v>369</v>
      </c>
      <c r="C10" s="446"/>
      <c r="D10" s="9" t="s">
        <v>76</v>
      </c>
      <c r="E10" s="446"/>
      <c r="F10" s="73" t="s">
        <v>370</v>
      </c>
      <c r="G10" s="475"/>
      <c r="H10" s="73" t="s">
        <v>371</v>
      </c>
      <c r="I10" s="475"/>
      <c r="J10" s="386" t="s">
        <v>372</v>
      </c>
      <c r="K10" s="4"/>
      <c r="L10" s="468" t="s">
        <v>373</v>
      </c>
      <c r="M10" s="4"/>
      <c r="N10" s="469"/>
      <c r="O10" s="4"/>
      <c r="P10" s="469"/>
      <c r="Q10" s="4"/>
      <c r="R10" s="469"/>
      <c r="S10" s="4"/>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c r="BI10" s="432"/>
      <c r="BJ10" s="432"/>
      <c r="BK10" s="432"/>
      <c r="BL10" s="432"/>
      <c r="BM10" s="432"/>
      <c r="BN10" s="432"/>
      <c r="BO10" s="432"/>
      <c r="BP10" s="432"/>
      <c r="BQ10" s="432"/>
      <c r="BR10" s="432"/>
      <c r="BS10" s="432"/>
      <c r="BT10" s="432"/>
      <c r="BU10" s="432"/>
      <c r="BV10" s="432"/>
      <c r="BW10" s="432"/>
      <c r="BX10" s="432"/>
      <c r="BY10" s="432"/>
      <c r="BZ10" s="432"/>
      <c r="CA10" s="432"/>
      <c r="CB10" s="432"/>
      <c r="CC10" s="432"/>
      <c r="CD10" s="432"/>
      <c r="CE10" s="432"/>
      <c r="CF10" s="432"/>
      <c r="CG10" s="432"/>
      <c r="CH10" s="432"/>
      <c r="CI10" s="432"/>
      <c r="CJ10" s="432"/>
      <c r="CK10" s="432"/>
      <c r="CL10" s="432"/>
      <c r="CM10" s="432"/>
      <c r="CN10" s="432"/>
      <c r="CO10" s="432"/>
      <c r="CP10" s="432"/>
      <c r="CQ10" s="432"/>
      <c r="CR10" s="432"/>
      <c r="CS10" s="432"/>
      <c r="CT10" s="432"/>
      <c r="CU10" s="432"/>
      <c r="CV10" s="432"/>
      <c r="CW10" s="432"/>
      <c r="CX10" s="432"/>
      <c r="CY10" s="432"/>
      <c r="CZ10" s="432"/>
      <c r="DA10" s="432"/>
      <c r="DB10" s="432"/>
      <c r="DC10" s="432"/>
      <c r="DD10" s="432"/>
      <c r="DE10" s="432"/>
      <c r="DF10" s="432"/>
      <c r="DG10" s="432"/>
      <c r="DH10" s="432"/>
      <c r="DI10" s="432"/>
      <c r="DJ10" s="432"/>
      <c r="DK10" s="432"/>
      <c r="DL10" s="432"/>
      <c r="DM10" s="432"/>
      <c r="DN10" s="432"/>
      <c r="DO10" s="432"/>
      <c r="DP10" s="432"/>
      <c r="DQ10" s="432"/>
      <c r="DR10" s="432"/>
      <c r="DS10" s="432"/>
      <c r="DT10" s="432"/>
      <c r="DU10" s="432"/>
      <c r="DV10" s="432"/>
      <c r="DW10" s="432"/>
      <c r="DX10" s="432"/>
      <c r="DY10" s="432"/>
      <c r="DZ10" s="432"/>
      <c r="EA10" s="432"/>
      <c r="EB10" s="432"/>
      <c r="EC10" s="432"/>
      <c r="ED10" s="432"/>
      <c r="EE10" s="432"/>
      <c r="EF10" s="432"/>
      <c r="EG10" s="432"/>
      <c r="EH10" s="432"/>
      <c r="EI10" s="432"/>
      <c r="EJ10" s="432"/>
      <c r="EK10" s="432"/>
      <c r="EL10" s="432"/>
      <c r="EM10" s="432"/>
      <c r="EN10" s="432"/>
      <c r="EO10" s="432"/>
      <c r="EP10" s="432"/>
      <c r="EQ10" s="432"/>
      <c r="ER10" s="432"/>
      <c r="ES10" s="432"/>
      <c r="ET10" s="432"/>
      <c r="EU10" s="432"/>
      <c r="EV10" s="432"/>
      <c r="EW10" s="432"/>
      <c r="EX10" s="432"/>
      <c r="EY10" s="432"/>
      <c r="EZ10" s="432"/>
      <c r="FA10" s="432"/>
      <c r="FB10" s="432"/>
      <c r="FC10" s="432"/>
      <c r="FD10" s="432"/>
      <c r="FE10" s="432"/>
      <c r="FF10" s="432"/>
      <c r="FG10" s="432"/>
      <c r="FH10" s="432"/>
      <c r="FI10" s="432"/>
      <c r="FJ10" s="432"/>
      <c r="FK10" s="432"/>
      <c r="FL10" s="432"/>
      <c r="FM10" s="432"/>
      <c r="FN10" s="432"/>
      <c r="FO10" s="432"/>
      <c r="FP10" s="432"/>
      <c r="FQ10" s="432"/>
      <c r="FR10" s="432"/>
      <c r="FS10" s="432"/>
      <c r="FT10" s="432"/>
      <c r="FU10" s="432"/>
      <c r="FV10" s="432"/>
      <c r="FW10" s="432"/>
      <c r="FX10" s="432"/>
      <c r="FY10" s="432"/>
      <c r="FZ10" s="432"/>
      <c r="GA10" s="432"/>
      <c r="GB10" s="432"/>
      <c r="GC10" s="432"/>
      <c r="GD10" s="432"/>
      <c r="GE10" s="432"/>
      <c r="GF10" s="432"/>
      <c r="GG10" s="432"/>
      <c r="GH10" s="432"/>
      <c r="GI10" s="432"/>
      <c r="GJ10" s="432"/>
      <c r="GK10" s="432"/>
      <c r="GL10" s="432"/>
      <c r="GM10" s="432"/>
      <c r="GN10" s="432"/>
      <c r="GO10" s="432"/>
      <c r="GP10" s="432"/>
      <c r="GQ10" s="432"/>
      <c r="GR10" s="432"/>
      <c r="GS10" s="432"/>
      <c r="GT10" s="432"/>
      <c r="GU10" s="432"/>
      <c r="GV10" s="432"/>
      <c r="GW10" s="432"/>
      <c r="GX10" s="432"/>
      <c r="GY10" s="432"/>
      <c r="GZ10" s="432"/>
      <c r="HA10" s="432"/>
      <c r="HB10" s="432"/>
      <c r="HC10" s="432"/>
      <c r="HD10" s="432"/>
      <c r="HE10" s="432"/>
      <c r="HF10" s="432"/>
      <c r="HG10" s="432"/>
      <c r="HH10" s="432"/>
      <c r="HI10" s="432"/>
      <c r="HJ10" s="432"/>
      <c r="HK10" s="432"/>
      <c r="HL10" s="432"/>
      <c r="HM10" s="432"/>
      <c r="HN10" s="432"/>
      <c r="HO10" s="432"/>
      <c r="HP10" s="432"/>
      <c r="HQ10" s="432"/>
      <c r="HR10" s="432"/>
      <c r="HS10" s="432"/>
      <c r="HT10" s="432"/>
      <c r="HU10" s="432"/>
      <c r="HV10" s="432"/>
      <c r="HW10" s="432"/>
      <c r="HX10" s="432"/>
      <c r="HY10" s="432"/>
      <c r="HZ10" s="432"/>
      <c r="IA10" s="432"/>
      <c r="IB10" s="432"/>
      <c r="IC10" s="432"/>
      <c r="ID10" s="432"/>
      <c r="IE10" s="432"/>
      <c r="IF10" s="432"/>
      <c r="IG10" s="432"/>
      <c r="IH10" s="432"/>
      <c r="II10" s="432"/>
      <c r="IJ10" s="432"/>
      <c r="IK10" s="432"/>
      <c r="IL10" s="432"/>
      <c r="IM10" s="432"/>
      <c r="IN10" s="432"/>
      <c r="IO10" s="432"/>
      <c r="IP10" s="432"/>
      <c r="IQ10" s="432"/>
      <c r="IR10" s="432"/>
      <c r="IS10" s="432"/>
      <c r="IT10" s="432"/>
      <c r="IU10" s="432"/>
      <c r="IV10" s="432"/>
      <c r="IW10" s="432"/>
      <c r="IX10" s="432"/>
      <c r="IY10" s="432"/>
      <c r="IZ10" s="432"/>
      <c r="JA10" s="432"/>
      <c r="JB10" s="432"/>
      <c r="JC10" s="432"/>
      <c r="JD10" s="432"/>
      <c r="JE10" s="432"/>
      <c r="JF10" s="432"/>
      <c r="JG10" s="432"/>
      <c r="JH10" s="432"/>
      <c r="JI10" s="432"/>
      <c r="JJ10" s="432"/>
      <c r="JK10" s="432"/>
      <c r="JL10" s="432"/>
      <c r="JM10" s="432"/>
      <c r="JN10" s="432"/>
      <c r="JO10" s="432"/>
      <c r="JP10" s="432"/>
      <c r="JQ10" s="432"/>
      <c r="JR10" s="432"/>
      <c r="JS10" s="432"/>
      <c r="JT10" s="432"/>
      <c r="JU10" s="432"/>
      <c r="JV10" s="432"/>
      <c r="JW10" s="432"/>
      <c r="JX10" s="432"/>
      <c r="JY10" s="432"/>
      <c r="JZ10" s="432"/>
      <c r="KA10" s="432"/>
      <c r="KB10" s="432"/>
      <c r="KC10" s="432"/>
      <c r="KD10" s="432"/>
      <c r="KE10" s="432"/>
      <c r="KF10" s="432"/>
      <c r="KG10" s="432"/>
      <c r="KH10" s="432"/>
      <c r="KI10" s="432"/>
      <c r="KJ10" s="432"/>
    </row>
    <row r="11" spans="1:296" s="212" customFormat="1" ht="53.25" customHeight="1">
      <c r="A11" s="457"/>
      <c r="B11" s="15" t="s">
        <v>374</v>
      </c>
      <c r="C11" s="446"/>
      <c r="D11" s="9" t="s">
        <v>269</v>
      </c>
      <c r="E11" s="446"/>
      <c r="F11" s="73"/>
      <c r="G11" s="475"/>
      <c r="H11" s="73"/>
      <c r="I11" s="475"/>
      <c r="J11" s="387"/>
      <c r="K11" s="24"/>
      <c r="L11" s="468" t="s">
        <v>375</v>
      </c>
      <c r="M11" s="320"/>
      <c r="N11" s="321" t="s">
        <v>376</v>
      </c>
      <c r="O11" s="24"/>
      <c r="P11" s="469"/>
      <c r="Q11" s="24"/>
      <c r="R11" s="469"/>
      <c r="S11" s="24"/>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2"/>
      <c r="AY11" s="432"/>
      <c r="AZ11" s="432"/>
      <c r="BA11" s="432"/>
      <c r="BB11" s="432"/>
      <c r="BC11" s="432"/>
      <c r="BD11" s="432"/>
      <c r="BE11" s="432"/>
      <c r="BF11" s="432"/>
      <c r="BG11" s="432"/>
      <c r="BH11" s="432"/>
      <c r="BI11" s="432"/>
      <c r="BJ11" s="432"/>
      <c r="BK11" s="432"/>
      <c r="BL11" s="432"/>
      <c r="BM11" s="432"/>
      <c r="BN11" s="432"/>
      <c r="BO11" s="432"/>
      <c r="BP11" s="432"/>
      <c r="BQ11" s="432"/>
      <c r="BR11" s="432"/>
      <c r="BS11" s="432"/>
      <c r="BT11" s="432"/>
      <c r="BU11" s="432"/>
      <c r="BV11" s="432"/>
      <c r="BW11" s="432"/>
      <c r="BX11" s="432"/>
      <c r="BY11" s="432"/>
      <c r="BZ11" s="432"/>
      <c r="CA11" s="432"/>
      <c r="CB11" s="432"/>
      <c r="CC11" s="432"/>
      <c r="CD11" s="432"/>
      <c r="CE11" s="432"/>
      <c r="CF11" s="432"/>
      <c r="CG11" s="432"/>
      <c r="CH11" s="432"/>
      <c r="CI11" s="432"/>
      <c r="CJ11" s="432"/>
      <c r="CK11" s="432"/>
      <c r="CL11" s="432"/>
      <c r="CM11" s="432"/>
      <c r="CN11" s="432"/>
      <c r="CO11" s="432"/>
      <c r="CP11" s="432"/>
      <c r="CQ11" s="432"/>
      <c r="CR11" s="432"/>
      <c r="CS11" s="432"/>
      <c r="CT11" s="432"/>
      <c r="CU11" s="432"/>
      <c r="CV11" s="432"/>
      <c r="CW11" s="432"/>
      <c r="CX11" s="432"/>
      <c r="CY11" s="432"/>
      <c r="CZ11" s="432"/>
      <c r="DA11" s="432"/>
      <c r="DB11" s="432"/>
      <c r="DC11" s="432"/>
      <c r="DD11" s="432"/>
      <c r="DE11" s="432"/>
      <c r="DF11" s="432"/>
      <c r="DG11" s="432"/>
      <c r="DH11" s="432"/>
      <c r="DI11" s="432"/>
      <c r="DJ11" s="432"/>
      <c r="DK11" s="432"/>
      <c r="DL11" s="432"/>
      <c r="DM11" s="432"/>
      <c r="DN11" s="432"/>
      <c r="DO11" s="432"/>
      <c r="DP11" s="432"/>
      <c r="DQ11" s="432"/>
      <c r="DR11" s="432"/>
      <c r="DS11" s="432"/>
      <c r="DT11" s="432"/>
      <c r="DU11" s="432"/>
      <c r="DV11" s="432"/>
      <c r="DW11" s="432"/>
      <c r="DX11" s="432"/>
      <c r="DY11" s="432"/>
      <c r="DZ11" s="432"/>
      <c r="EA11" s="432"/>
      <c r="EB11" s="432"/>
      <c r="EC11" s="432"/>
      <c r="ED11" s="432"/>
      <c r="EE11" s="432"/>
      <c r="EF11" s="432"/>
      <c r="EG11" s="432"/>
      <c r="EH11" s="432"/>
      <c r="EI11" s="432"/>
      <c r="EJ11" s="432"/>
      <c r="EK11" s="432"/>
      <c r="EL11" s="432"/>
      <c r="EM11" s="432"/>
      <c r="EN11" s="432"/>
      <c r="EO11" s="432"/>
      <c r="EP11" s="432"/>
      <c r="EQ11" s="432"/>
      <c r="ER11" s="432"/>
      <c r="ES11" s="432"/>
      <c r="ET11" s="432"/>
      <c r="EU11" s="432"/>
      <c r="EV11" s="432"/>
      <c r="EW11" s="432"/>
      <c r="EX11" s="432"/>
      <c r="EY11" s="432"/>
      <c r="EZ11" s="432"/>
      <c r="FA11" s="432"/>
      <c r="FB11" s="432"/>
      <c r="FC11" s="432"/>
      <c r="FD11" s="432"/>
      <c r="FE11" s="432"/>
      <c r="FF11" s="432"/>
      <c r="FG11" s="432"/>
      <c r="FH11" s="432"/>
      <c r="FI11" s="432"/>
      <c r="FJ11" s="432"/>
      <c r="FK11" s="432"/>
      <c r="FL11" s="432"/>
      <c r="FM11" s="432"/>
      <c r="FN11" s="432"/>
      <c r="FO11" s="432"/>
      <c r="FP11" s="432"/>
      <c r="FQ11" s="432"/>
      <c r="FR11" s="432"/>
      <c r="FS11" s="432"/>
      <c r="FT11" s="432"/>
      <c r="FU11" s="432"/>
      <c r="FV11" s="432"/>
      <c r="FW11" s="432"/>
      <c r="FX11" s="432"/>
      <c r="FY11" s="432"/>
      <c r="FZ11" s="432"/>
      <c r="GA11" s="432"/>
      <c r="GB11" s="432"/>
      <c r="GC11" s="432"/>
      <c r="GD11" s="432"/>
      <c r="GE11" s="432"/>
      <c r="GF11" s="432"/>
      <c r="GG11" s="432"/>
      <c r="GH11" s="432"/>
      <c r="GI11" s="432"/>
      <c r="GJ11" s="432"/>
      <c r="GK11" s="432"/>
      <c r="GL11" s="432"/>
      <c r="GM11" s="432"/>
      <c r="GN11" s="432"/>
      <c r="GO11" s="432"/>
      <c r="GP11" s="432"/>
      <c r="GQ11" s="432"/>
      <c r="GR11" s="432"/>
      <c r="GS11" s="432"/>
      <c r="GT11" s="432"/>
      <c r="GU11" s="432"/>
      <c r="GV11" s="432"/>
      <c r="GW11" s="432"/>
      <c r="GX11" s="432"/>
      <c r="GY11" s="432"/>
      <c r="GZ11" s="432"/>
      <c r="HA11" s="432"/>
      <c r="HB11" s="432"/>
      <c r="HC11" s="432"/>
      <c r="HD11" s="432"/>
      <c r="HE11" s="432"/>
      <c r="HF11" s="432"/>
      <c r="HG11" s="432"/>
      <c r="HH11" s="432"/>
      <c r="HI11" s="432"/>
      <c r="HJ11" s="432"/>
      <c r="HK11" s="432"/>
      <c r="HL11" s="432"/>
      <c r="HM11" s="432"/>
      <c r="HN11" s="432"/>
      <c r="HO11" s="432"/>
      <c r="HP11" s="432"/>
      <c r="HQ11" s="432"/>
      <c r="HR11" s="432"/>
      <c r="HS11" s="432"/>
      <c r="HT11" s="432"/>
      <c r="HU11" s="432"/>
      <c r="HV11" s="432"/>
      <c r="HW11" s="432"/>
      <c r="HX11" s="432"/>
      <c r="HY11" s="432"/>
      <c r="HZ11" s="432"/>
      <c r="IA11" s="432"/>
      <c r="IB11" s="432"/>
      <c r="IC11" s="432"/>
      <c r="ID11" s="432"/>
      <c r="IE11" s="432"/>
      <c r="IF11" s="432"/>
      <c r="IG11" s="432"/>
      <c r="IH11" s="432"/>
      <c r="II11" s="432"/>
      <c r="IJ11" s="432"/>
      <c r="IK11" s="432"/>
      <c r="IL11" s="432"/>
      <c r="IM11" s="432"/>
      <c r="IN11" s="432"/>
      <c r="IO11" s="432"/>
      <c r="IP11" s="432"/>
      <c r="IQ11" s="432"/>
      <c r="IR11" s="432"/>
      <c r="IS11" s="432"/>
      <c r="IT11" s="432"/>
      <c r="IU11" s="432"/>
      <c r="IV11" s="432"/>
      <c r="IW11" s="432"/>
      <c r="IX11" s="432"/>
      <c r="IY11" s="432"/>
      <c r="IZ11" s="432"/>
      <c r="JA11" s="432"/>
      <c r="JB11" s="432"/>
      <c r="JC11" s="432"/>
      <c r="JD11" s="432"/>
      <c r="JE11" s="432"/>
      <c r="JF11" s="432"/>
      <c r="JG11" s="432"/>
      <c r="JH11" s="432"/>
      <c r="JI11" s="432"/>
      <c r="JJ11" s="432"/>
      <c r="JK11" s="432"/>
      <c r="JL11" s="432"/>
      <c r="JM11" s="432"/>
      <c r="JN11" s="432"/>
      <c r="JO11" s="432"/>
      <c r="JP11" s="432"/>
      <c r="JQ11" s="432"/>
      <c r="JR11" s="432"/>
      <c r="JS11" s="432"/>
      <c r="JT11" s="432"/>
      <c r="JU11" s="432"/>
      <c r="JV11" s="432"/>
      <c r="JW11" s="432"/>
      <c r="JX11" s="432"/>
      <c r="JY11" s="432"/>
      <c r="JZ11" s="432"/>
      <c r="KA11" s="432"/>
      <c r="KB11" s="432"/>
      <c r="KC11" s="432"/>
      <c r="KD11" s="432"/>
      <c r="KE11" s="432"/>
      <c r="KF11" s="432"/>
      <c r="KG11" s="432"/>
      <c r="KH11" s="432"/>
      <c r="KI11" s="432"/>
      <c r="KJ11" s="432"/>
    </row>
    <row r="12" spans="1:296" s="212" customFormat="1" ht="75">
      <c r="A12" s="457"/>
      <c r="B12" s="17" t="s">
        <v>377</v>
      </c>
      <c r="C12" s="446"/>
      <c r="D12" s="9">
        <v>1.06</v>
      </c>
      <c r="E12" s="446"/>
      <c r="F12" s="9" t="s">
        <v>378</v>
      </c>
      <c r="G12" s="214"/>
      <c r="H12" s="73" t="s">
        <v>73</v>
      </c>
      <c r="I12" s="214"/>
      <c r="J12" s="387"/>
      <c r="K12" s="4"/>
      <c r="L12" s="468"/>
      <c r="M12" s="322"/>
      <c r="N12" s="468"/>
      <c r="O12" s="4"/>
      <c r="P12" s="469"/>
      <c r="Q12" s="4"/>
      <c r="R12" s="469"/>
      <c r="S12" s="4"/>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32"/>
      <c r="AS12" s="432"/>
      <c r="AT12" s="432"/>
      <c r="AU12" s="432"/>
      <c r="AV12" s="432"/>
      <c r="AW12" s="432"/>
      <c r="AX12" s="432"/>
      <c r="AY12" s="432"/>
      <c r="AZ12" s="432"/>
      <c r="BA12" s="432"/>
      <c r="BB12" s="432"/>
      <c r="BC12" s="432"/>
      <c r="BD12" s="432"/>
      <c r="BE12" s="432"/>
      <c r="BF12" s="432"/>
      <c r="BG12" s="432"/>
      <c r="BH12" s="432"/>
      <c r="BI12" s="432"/>
      <c r="BJ12" s="432"/>
      <c r="BK12" s="432"/>
      <c r="BL12" s="432"/>
      <c r="BM12" s="432"/>
      <c r="BN12" s="432"/>
      <c r="BO12" s="432"/>
      <c r="BP12" s="432"/>
      <c r="BQ12" s="432"/>
      <c r="BR12" s="432"/>
      <c r="BS12" s="432"/>
      <c r="BT12" s="432"/>
      <c r="BU12" s="432"/>
      <c r="BV12" s="432"/>
      <c r="BW12" s="432"/>
      <c r="BX12" s="432"/>
      <c r="BY12" s="432"/>
      <c r="BZ12" s="432"/>
      <c r="CA12" s="432"/>
      <c r="CB12" s="432"/>
      <c r="CC12" s="432"/>
      <c r="CD12" s="432"/>
      <c r="CE12" s="432"/>
      <c r="CF12" s="432"/>
      <c r="CG12" s="432"/>
      <c r="CH12" s="432"/>
      <c r="CI12" s="432"/>
      <c r="CJ12" s="432"/>
      <c r="CK12" s="432"/>
      <c r="CL12" s="432"/>
      <c r="CM12" s="432"/>
      <c r="CN12" s="432"/>
      <c r="CO12" s="432"/>
      <c r="CP12" s="432"/>
      <c r="CQ12" s="432"/>
      <c r="CR12" s="432"/>
      <c r="CS12" s="432"/>
      <c r="CT12" s="432"/>
      <c r="CU12" s="432"/>
      <c r="CV12" s="432"/>
      <c r="CW12" s="432"/>
      <c r="CX12" s="432"/>
      <c r="CY12" s="432"/>
      <c r="CZ12" s="432"/>
      <c r="DA12" s="432"/>
      <c r="DB12" s="432"/>
      <c r="DC12" s="432"/>
      <c r="DD12" s="432"/>
      <c r="DE12" s="432"/>
      <c r="DF12" s="432"/>
      <c r="DG12" s="432"/>
      <c r="DH12" s="432"/>
      <c r="DI12" s="432"/>
      <c r="DJ12" s="432"/>
      <c r="DK12" s="432"/>
      <c r="DL12" s="432"/>
      <c r="DM12" s="432"/>
      <c r="DN12" s="432"/>
      <c r="DO12" s="432"/>
      <c r="DP12" s="432"/>
      <c r="DQ12" s="432"/>
      <c r="DR12" s="432"/>
      <c r="DS12" s="432"/>
      <c r="DT12" s="432"/>
      <c r="DU12" s="432"/>
      <c r="DV12" s="432"/>
      <c r="DW12" s="432"/>
      <c r="DX12" s="432"/>
      <c r="DY12" s="432"/>
      <c r="DZ12" s="432"/>
      <c r="EA12" s="432"/>
      <c r="EB12" s="432"/>
      <c r="EC12" s="432"/>
      <c r="ED12" s="432"/>
      <c r="EE12" s="432"/>
      <c r="EF12" s="432"/>
      <c r="EG12" s="432"/>
      <c r="EH12" s="432"/>
      <c r="EI12" s="432"/>
      <c r="EJ12" s="432"/>
      <c r="EK12" s="432"/>
      <c r="EL12" s="432"/>
      <c r="EM12" s="432"/>
      <c r="EN12" s="432"/>
      <c r="EO12" s="432"/>
      <c r="EP12" s="432"/>
      <c r="EQ12" s="432"/>
      <c r="ER12" s="432"/>
      <c r="ES12" s="432"/>
      <c r="ET12" s="432"/>
      <c r="EU12" s="432"/>
      <c r="EV12" s="432"/>
      <c r="EW12" s="432"/>
      <c r="EX12" s="432"/>
      <c r="EY12" s="432"/>
      <c r="EZ12" s="432"/>
      <c r="FA12" s="432"/>
      <c r="FB12" s="432"/>
      <c r="FC12" s="432"/>
      <c r="FD12" s="432"/>
      <c r="FE12" s="432"/>
      <c r="FF12" s="432"/>
      <c r="FG12" s="432"/>
      <c r="FH12" s="432"/>
      <c r="FI12" s="432"/>
      <c r="FJ12" s="432"/>
      <c r="FK12" s="432"/>
      <c r="FL12" s="432"/>
      <c r="FM12" s="432"/>
      <c r="FN12" s="432"/>
      <c r="FO12" s="432"/>
      <c r="FP12" s="432"/>
      <c r="FQ12" s="432"/>
      <c r="FR12" s="432"/>
      <c r="FS12" s="432"/>
      <c r="FT12" s="432"/>
      <c r="FU12" s="432"/>
      <c r="FV12" s="432"/>
      <c r="FW12" s="432"/>
      <c r="FX12" s="432"/>
      <c r="FY12" s="432"/>
      <c r="FZ12" s="432"/>
      <c r="GA12" s="432"/>
      <c r="GB12" s="432"/>
      <c r="GC12" s="432"/>
      <c r="GD12" s="432"/>
      <c r="GE12" s="432"/>
      <c r="GF12" s="432"/>
      <c r="GG12" s="432"/>
      <c r="GH12" s="432"/>
      <c r="GI12" s="432"/>
      <c r="GJ12" s="432"/>
      <c r="GK12" s="432"/>
      <c r="GL12" s="432"/>
      <c r="GM12" s="432"/>
      <c r="GN12" s="432"/>
      <c r="GO12" s="432"/>
      <c r="GP12" s="432"/>
      <c r="GQ12" s="432"/>
      <c r="GR12" s="432"/>
      <c r="GS12" s="432"/>
      <c r="GT12" s="432"/>
      <c r="GU12" s="432"/>
      <c r="GV12" s="432"/>
      <c r="GW12" s="432"/>
      <c r="GX12" s="432"/>
      <c r="GY12" s="432"/>
      <c r="GZ12" s="432"/>
      <c r="HA12" s="432"/>
      <c r="HB12" s="432"/>
      <c r="HC12" s="432"/>
      <c r="HD12" s="432"/>
      <c r="HE12" s="432"/>
      <c r="HF12" s="432"/>
      <c r="HG12" s="432"/>
      <c r="HH12" s="432"/>
      <c r="HI12" s="432"/>
      <c r="HJ12" s="432"/>
      <c r="HK12" s="432"/>
      <c r="HL12" s="432"/>
      <c r="HM12" s="432"/>
      <c r="HN12" s="432"/>
      <c r="HO12" s="432"/>
      <c r="HP12" s="432"/>
      <c r="HQ12" s="432"/>
      <c r="HR12" s="432"/>
      <c r="HS12" s="432"/>
      <c r="HT12" s="432"/>
      <c r="HU12" s="432"/>
      <c r="HV12" s="432"/>
      <c r="HW12" s="432"/>
      <c r="HX12" s="432"/>
      <c r="HY12" s="432"/>
      <c r="HZ12" s="432"/>
      <c r="IA12" s="432"/>
      <c r="IB12" s="432"/>
      <c r="IC12" s="432"/>
      <c r="ID12" s="432"/>
      <c r="IE12" s="432"/>
      <c r="IF12" s="432"/>
      <c r="IG12" s="432"/>
      <c r="IH12" s="432"/>
      <c r="II12" s="432"/>
      <c r="IJ12" s="432"/>
      <c r="IK12" s="432"/>
      <c r="IL12" s="432"/>
      <c r="IM12" s="432"/>
      <c r="IN12" s="432"/>
      <c r="IO12" s="432"/>
      <c r="IP12" s="432"/>
      <c r="IQ12" s="432"/>
      <c r="IR12" s="432"/>
      <c r="IS12" s="432"/>
      <c r="IT12" s="432"/>
      <c r="IU12" s="432"/>
      <c r="IV12" s="432"/>
      <c r="IW12" s="432"/>
      <c r="IX12" s="432"/>
      <c r="IY12" s="432"/>
      <c r="IZ12" s="432"/>
      <c r="JA12" s="432"/>
      <c r="JB12" s="432"/>
      <c r="JC12" s="432"/>
      <c r="JD12" s="432"/>
      <c r="JE12" s="432"/>
      <c r="JF12" s="432"/>
      <c r="JG12" s="432"/>
      <c r="JH12" s="432"/>
      <c r="JI12" s="432"/>
      <c r="JJ12" s="432"/>
      <c r="JK12" s="432"/>
      <c r="JL12" s="432"/>
      <c r="JM12" s="432"/>
      <c r="JN12" s="432"/>
      <c r="JO12" s="432"/>
      <c r="JP12" s="432"/>
      <c r="JQ12" s="432"/>
      <c r="JR12" s="432"/>
      <c r="JS12" s="432"/>
      <c r="JT12" s="432"/>
      <c r="JU12" s="432"/>
      <c r="JV12" s="432"/>
      <c r="JW12" s="432"/>
      <c r="JX12" s="432"/>
      <c r="JY12" s="432"/>
      <c r="JZ12" s="432"/>
      <c r="KA12" s="432"/>
      <c r="KB12" s="432"/>
      <c r="KC12" s="432"/>
      <c r="KD12" s="432"/>
      <c r="KE12" s="432"/>
      <c r="KF12" s="432"/>
      <c r="KG12" s="432"/>
      <c r="KH12" s="432"/>
      <c r="KI12" s="432"/>
      <c r="KJ12" s="432"/>
    </row>
    <row r="13" spans="1:296" s="212" customFormat="1" ht="53.25" customHeight="1">
      <c r="A13" s="457"/>
      <c r="B13" s="17" t="str">
        <f>LEFT(B12,SEARCH(",",B12))&amp;" value"</f>
        <v>Crude oil (2709), value</v>
      </c>
      <c r="C13" s="446"/>
      <c r="D13" s="9" t="s">
        <v>379</v>
      </c>
      <c r="E13" s="446"/>
      <c r="F13" s="9" t="s">
        <v>380</v>
      </c>
      <c r="G13" s="214"/>
      <c r="H13" s="73"/>
      <c r="I13" s="214"/>
      <c r="J13" s="387"/>
      <c r="K13" s="474"/>
      <c r="L13" s="468"/>
      <c r="M13" s="480"/>
      <c r="N13" s="323" t="s">
        <v>381</v>
      </c>
      <c r="O13" s="474"/>
      <c r="P13" s="469"/>
      <c r="Q13" s="474"/>
      <c r="R13" s="469"/>
      <c r="S13" s="474"/>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2"/>
      <c r="AZ13" s="432"/>
      <c r="BA13" s="432"/>
      <c r="BB13" s="432"/>
      <c r="BC13" s="432"/>
      <c r="BD13" s="432"/>
      <c r="BE13" s="432"/>
      <c r="BF13" s="432"/>
      <c r="BG13" s="432"/>
      <c r="BH13" s="432"/>
      <c r="BI13" s="432"/>
      <c r="BJ13" s="432"/>
      <c r="BK13" s="432"/>
      <c r="BL13" s="432"/>
      <c r="BM13" s="432"/>
      <c r="BN13" s="432"/>
      <c r="BO13" s="432"/>
      <c r="BP13" s="432"/>
      <c r="BQ13" s="432"/>
      <c r="BR13" s="432"/>
      <c r="BS13" s="432"/>
      <c r="BT13" s="432"/>
      <c r="BU13" s="432"/>
      <c r="BV13" s="432"/>
      <c r="BW13" s="432"/>
      <c r="BX13" s="432"/>
      <c r="BY13" s="432"/>
      <c r="BZ13" s="432"/>
      <c r="CA13" s="432"/>
      <c r="CB13" s="432"/>
      <c r="CC13" s="432"/>
      <c r="CD13" s="432"/>
      <c r="CE13" s="432"/>
      <c r="CF13" s="432"/>
      <c r="CG13" s="432"/>
      <c r="CH13" s="432"/>
      <c r="CI13" s="432"/>
      <c r="CJ13" s="432"/>
      <c r="CK13" s="432"/>
      <c r="CL13" s="432"/>
      <c r="CM13" s="432"/>
      <c r="CN13" s="432"/>
      <c r="CO13" s="432"/>
      <c r="CP13" s="432"/>
      <c r="CQ13" s="432"/>
      <c r="CR13" s="432"/>
      <c r="CS13" s="432"/>
      <c r="CT13" s="432"/>
      <c r="CU13" s="432"/>
      <c r="CV13" s="432"/>
      <c r="CW13" s="432"/>
      <c r="CX13" s="432"/>
      <c r="CY13" s="432"/>
      <c r="CZ13" s="432"/>
      <c r="DA13" s="432"/>
      <c r="DB13" s="432"/>
      <c r="DC13" s="432"/>
      <c r="DD13" s="432"/>
      <c r="DE13" s="432"/>
      <c r="DF13" s="432"/>
      <c r="DG13" s="432"/>
      <c r="DH13" s="432"/>
      <c r="DI13" s="432"/>
      <c r="DJ13" s="432"/>
      <c r="DK13" s="432"/>
      <c r="DL13" s="432"/>
      <c r="DM13" s="432"/>
      <c r="DN13" s="432"/>
      <c r="DO13" s="432"/>
      <c r="DP13" s="432"/>
      <c r="DQ13" s="432"/>
      <c r="DR13" s="432"/>
      <c r="DS13" s="432"/>
      <c r="DT13" s="432"/>
      <c r="DU13" s="432"/>
      <c r="DV13" s="432"/>
      <c r="DW13" s="432"/>
      <c r="DX13" s="432"/>
      <c r="DY13" s="432"/>
      <c r="DZ13" s="432"/>
      <c r="EA13" s="432"/>
      <c r="EB13" s="432"/>
      <c r="EC13" s="432"/>
      <c r="ED13" s="432"/>
      <c r="EE13" s="432"/>
      <c r="EF13" s="432"/>
      <c r="EG13" s="432"/>
      <c r="EH13" s="432"/>
      <c r="EI13" s="432"/>
      <c r="EJ13" s="432"/>
      <c r="EK13" s="432"/>
      <c r="EL13" s="432"/>
      <c r="EM13" s="432"/>
      <c r="EN13" s="432"/>
      <c r="EO13" s="432"/>
      <c r="EP13" s="432"/>
      <c r="EQ13" s="432"/>
      <c r="ER13" s="432"/>
      <c r="ES13" s="432"/>
      <c r="ET13" s="432"/>
      <c r="EU13" s="432"/>
      <c r="EV13" s="432"/>
      <c r="EW13" s="432"/>
      <c r="EX13" s="432"/>
      <c r="EY13" s="432"/>
      <c r="EZ13" s="432"/>
      <c r="FA13" s="432"/>
      <c r="FB13" s="432"/>
      <c r="FC13" s="432"/>
      <c r="FD13" s="432"/>
      <c r="FE13" s="432"/>
      <c r="FF13" s="432"/>
      <c r="FG13" s="432"/>
      <c r="FH13" s="432"/>
      <c r="FI13" s="432"/>
      <c r="FJ13" s="432"/>
      <c r="FK13" s="432"/>
      <c r="FL13" s="432"/>
      <c r="FM13" s="432"/>
      <c r="FN13" s="432"/>
      <c r="FO13" s="432"/>
      <c r="FP13" s="432"/>
      <c r="FQ13" s="432"/>
      <c r="FR13" s="432"/>
      <c r="FS13" s="432"/>
      <c r="FT13" s="432"/>
      <c r="FU13" s="432"/>
      <c r="FV13" s="432"/>
      <c r="FW13" s="432"/>
      <c r="FX13" s="432"/>
      <c r="FY13" s="432"/>
      <c r="FZ13" s="432"/>
      <c r="GA13" s="432"/>
      <c r="GB13" s="432"/>
      <c r="GC13" s="432"/>
      <c r="GD13" s="432"/>
      <c r="GE13" s="432"/>
      <c r="GF13" s="432"/>
      <c r="GG13" s="432"/>
      <c r="GH13" s="432"/>
      <c r="GI13" s="432"/>
      <c r="GJ13" s="432"/>
      <c r="GK13" s="432"/>
      <c r="GL13" s="432"/>
      <c r="GM13" s="432"/>
      <c r="GN13" s="432"/>
      <c r="GO13" s="432"/>
      <c r="GP13" s="432"/>
      <c r="GQ13" s="432"/>
      <c r="GR13" s="432"/>
      <c r="GS13" s="432"/>
      <c r="GT13" s="432"/>
      <c r="GU13" s="432"/>
      <c r="GV13" s="432"/>
      <c r="GW13" s="432"/>
      <c r="GX13" s="432"/>
      <c r="GY13" s="432"/>
      <c r="GZ13" s="432"/>
      <c r="HA13" s="432"/>
      <c r="HB13" s="432"/>
      <c r="HC13" s="432"/>
      <c r="HD13" s="432"/>
      <c r="HE13" s="432"/>
      <c r="HF13" s="432"/>
      <c r="HG13" s="432"/>
      <c r="HH13" s="432"/>
      <c r="HI13" s="432"/>
      <c r="HJ13" s="432"/>
      <c r="HK13" s="432"/>
      <c r="HL13" s="432"/>
      <c r="HM13" s="432"/>
      <c r="HN13" s="432"/>
      <c r="HO13" s="432"/>
      <c r="HP13" s="432"/>
      <c r="HQ13" s="432"/>
      <c r="HR13" s="432"/>
      <c r="HS13" s="432"/>
      <c r="HT13" s="432"/>
      <c r="HU13" s="432"/>
      <c r="HV13" s="432"/>
      <c r="HW13" s="432"/>
      <c r="HX13" s="432"/>
      <c r="HY13" s="432"/>
      <c r="HZ13" s="432"/>
      <c r="IA13" s="432"/>
      <c r="IB13" s="432"/>
      <c r="IC13" s="432"/>
      <c r="ID13" s="432"/>
      <c r="IE13" s="432"/>
      <c r="IF13" s="432"/>
      <c r="IG13" s="432"/>
      <c r="IH13" s="432"/>
      <c r="II13" s="432"/>
      <c r="IJ13" s="432"/>
      <c r="IK13" s="432"/>
      <c r="IL13" s="432"/>
      <c r="IM13" s="432"/>
      <c r="IN13" s="432"/>
      <c r="IO13" s="432"/>
      <c r="IP13" s="432"/>
      <c r="IQ13" s="432"/>
      <c r="IR13" s="432"/>
      <c r="IS13" s="432"/>
      <c r="IT13" s="432"/>
      <c r="IU13" s="432"/>
      <c r="IV13" s="432"/>
      <c r="IW13" s="432"/>
      <c r="IX13" s="432"/>
      <c r="IY13" s="432"/>
      <c r="IZ13" s="432"/>
      <c r="JA13" s="432"/>
      <c r="JB13" s="432"/>
      <c r="JC13" s="432"/>
      <c r="JD13" s="432"/>
      <c r="JE13" s="432"/>
      <c r="JF13" s="432"/>
      <c r="JG13" s="432"/>
      <c r="JH13" s="432"/>
      <c r="JI13" s="432"/>
      <c r="JJ13" s="432"/>
      <c r="JK13" s="432"/>
      <c r="JL13" s="432"/>
      <c r="JM13" s="432"/>
      <c r="JN13" s="432"/>
      <c r="JO13" s="432"/>
      <c r="JP13" s="432"/>
      <c r="JQ13" s="432"/>
      <c r="JR13" s="432"/>
      <c r="JS13" s="432"/>
      <c r="JT13" s="432"/>
      <c r="JU13" s="432"/>
      <c r="JV13" s="432"/>
      <c r="JW13" s="432"/>
      <c r="JX13" s="432"/>
      <c r="JY13" s="432"/>
      <c r="JZ13" s="432"/>
      <c r="KA13" s="432"/>
      <c r="KB13" s="432"/>
      <c r="KC13" s="432"/>
      <c r="KD13" s="432"/>
      <c r="KE13" s="432"/>
      <c r="KF13" s="432"/>
      <c r="KG13" s="432"/>
      <c r="KH13" s="432"/>
      <c r="KI13" s="432"/>
      <c r="KJ13" s="432"/>
    </row>
    <row r="14" spans="1:296" s="212" customFormat="1" ht="75">
      <c r="A14" s="457"/>
      <c r="B14" s="17" t="s">
        <v>382</v>
      </c>
      <c r="C14" s="446"/>
      <c r="D14" s="9">
        <v>35.1</v>
      </c>
      <c r="E14" s="446"/>
      <c r="F14" s="9" t="s">
        <v>383</v>
      </c>
      <c r="G14" s="214"/>
      <c r="H14" s="73" t="s">
        <v>73</v>
      </c>
      <c r="I14" s="214"/>
      <c r="J14" s="387"/>
      <c r="K14" s="474"/>
      <c r="L14" s="468"/>
      <c r="M14" s="480"/>
      <c r="N14" s="468"/>
      <c r="O14" s="474"/>
      <c r="P14" s="469"/>
      <c r="Q14" s="474"/>
      <c r="R14" s="469"/>
      <c r="S14" s="474"/>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432"/>
      <c r="BO14" s="432"/>
      <c r="BP14" s="432"/>
      <c r="BQ14" s="432"/>
      <c r="BR14" s="432"/>
      <c r="BS14" s="432"/>
      <c r="BT14" s="432"/>
      <c r="BU14" s="432"/>
      <c r="BV14" s="432"/>
      <c r="BW14" s="432"/>
      <c r="BX14" s="432"/>
      <c r="BY14" s="432"/>
      <c r="BZ14" s="432"/>
      <c r="CA14" s="432"/>
      <c r="CB14" s="432"/>
      <c r="CC14" s="432"/>
      <c r="CD14" s="432"/>
      <c r="CE14" s="432"/>
      <c r="CF14" s="432"/>
      <c r="CG14" s="432"/>
      <c r="CH14" s="432"/>
      <c r="CI14" s="432"/>
      <c r="CJ14" s="432"/>
      <c r="CK14" s="432"/>
      <c r="CL14" s="432"/>
      <c r="CM14" s="432"/>
      <c r="CN14" s="432"/>
      <c r="CO14" s="432"/>
      <c r="CP14" s="432"/>
      <c r="CQ14" s="432"/>
      <c r="CR14" s="432"/>
      <c r="CS14" s="432"/>
      <c r="CT14" s="432"/>
      <c r="CU14" s="432"/>
      <c r="CV14" s="432"/>
      <c r="CW14" s="432"/>
      <c r="CX14" s="432"/>
      <c r="CY14" s="432"/>
      <c r="CZ14" s="432"/>
      <c r="DA14" s="432"/>
      <c r="DB14" s="432"/>
      <c r="DC14" s="432"/>
      <c r="DD14" s="432"/>
      <c r="DE14" s="432"/>
      <c r="DF14" s="432"/>
      <c r="DG14" s="432"/>
      <c r="DH14" s="432"/>
      <c r="DI14" s="432"/>
      <c r="DJ14" s="432"/>
      <c r="DK14" s="432"/>
      <c r="DL14" s="432"/>
      <c r="DM14" s="432"/>
      <c r="DN14" s="432"/>
      <c r="DO14" s="432"/>
      <c r="DP14" s="432"/>
      <c r="DQ14" s="432"/>
      <c r="DR14" s="432"/>
      <c r="DS14" s="432"/>
      <c r="DT14" s="432"/>
      <c r="DU14" s="432"/>
      <c r="DV14" s="432"/>
      <c r="DW14" s="432"/>
      <c r="DX14" s="432"/>
      <c r="DY14" s="432"/>
      <c r="DZ14" s="432"/>
      <c r="EA14" s="432"/>
      <c r="EB14" s="432"/>
      <c r="EC14" s="432"/>
      <c r="ED14" s="432"/>
      <c r="EE14" s="432"/>
      <c r="EF14" s="432"/>
      <c r="EG14" s="432"/>
      <c r="EH14" s="432"/>
      <c r="EI14" s="432"/>
      <c r="EJ14" s="432"/>
      <c r="EK14" s="432"/>
      <c r="EL14" s="432"/>
      <c r="EM14" s="432"/>
      <c r="EN14" s="432"/>
      <c r="EO14" s="432"/>
      <c r="EP14" s="432"/>
      <c r="EQ14" s="432"/>
      <c r="ER14" s="432"/>
      <c r="ES14" s="432"/>
      <c r="ET14" s="432"/>
      <c r="EU14" s="432"/>
      <c r="EV14" s="432"/>
      <c r="EW14" s="432"/>
      <c r="EX14" s="432"/>
      <c r="EY14" s="432"/>
      <c r="EZ14" s="432"/>
      <c r="FA14" s="432"/>
      <c r="FB14" s="432"/>
      <c r="FC14" s="432"/>
      <c r="FD14" s="432"/>
      <c r="FE14" s="432"/>
      <c r="FF14" s="432"/>
      <c r="FG14" s="432"/>
      <c r="FH14" s="432"/>
      <c r="FI14" s="432"/>
      <c r="FJ14" s="432"/>
      <c r="FK14" s="432"/>
      <c r="FL14" s="432"/>
      <c r="FM14" s="432"/>
      <c r="FN14" s="432"/>
      <c r="FO14" s="432"/>
      <c r="FP14" s="432"/>
      <c r="FQ14" s="432"/>
      <c r="FR14" s="432"/>
      <c r="FS14" s="432"/>
      <c r="FT14" s="432"/>
      <c r="FU14" s="432"/>
      <c r="FV14" s="432"/>
      <c r="FW14" s="432"/>
      <c r="FX14" s="432"/>
      <c r="FY14" s="432"/>
      <c r="FZ14" s="432"/>
      <c r="GA14" s="432"/>
      <c r="GB14" s="432"/>
      <c r="GC14" s="432"/>
      <c r="GD14" s="432"/>
      <c r="GE14" s="432"/>
      <c r="GF14" s="432"/>
      <c r="GG14" s="432"/>
      <c r="GH14" s="432"/>
      <c r="GI14" s="432"/>
      <c r="GJ14" s="432"/>
      <c r="GK14" s="432"/>
      <c r="GL14" s="432"/>
      <c r="GM14" s="432"/>
      <c r="GN14" s="432"/>
      <c r="GO14" s="432"/>
      <c r="GP14" s="432"/>
      <c r="GQ14" s="432"/>
      <c r="GR14" s="432"/>
      <c r="GS14" s="432"/>
      <c r="GT14" s="432"/>
      <c r="GU14" s="432"/>
      <c r="GV14" s="432"/>
      <c r="GW14" s="432"/>
      <c r="GX14" s="432"/>
      <c r="GY14" s="432"/>
      <c r="GZ14" s="432"/>
      <c r="HA14" s="432"/>
      <c r="HB14" s="432"/>
      <c r="HC14" s="432"/>
      <c r="HD14" s="432"/>
      <c r="HE14" s="432"/>
      <c r="HF14" s="432"/>
      <c r="HG14" s="432"/>
      <c r="HH14" s="432"/>
      <c r="HI14" s="432"/>
      <c r="HJ14" s="432"/>
      <c r="HK14" s="432"/>
      <c r="HL14" s="432"/>
      <c r="HM14" s="432"/>
      <c r="HN14" s="432"/>
      <c r="HO14" s="432"/>
      <c r="HP14" s="432"/>
      <c r="HQ14" s="432"/>
      <c r="HR14" s="432"/>
      <c r="HS14" s="432"/>
      <c r="HT14" s="432"/>
      <c r="HU14" s="432"/>
      <c r="HV14" s="432"/>
      <c r="HW14" s="432"/>
      <c r="HX14" s="432"/>
      <c r="HY14" s="432"/>
      <c r="HZ14" s="432"/>
      <c r="IA14" s="432"/>
      <c r="IB14" s="432"/>
      <c r="IC14" s="432"/>
      <c r="ID14" s="432"/>
      <c r="IE14" s="432"/>
      <c r="IF14" s="432"/>
      <c r="IG14" s="432"/>
      <c r="IH14" s="432"/>
      <c r="II14" s="432"/>
      <c r="IJ14" s="432"/>
      <c r="IK14" s="432"/>
      <c r="IL14" s="432"/>
      <c r="IM14" s="432"/>
      <c r="IN14" s="432"/>
      <c r="IO14" s="432"/>
      <c r="IP14" s="432"/>
      <c r="IQ14" s="432"/>
      <c r="IR14" s="432"/>
      <c r="IS14" s="432"/>
      <c r="IT14" s="432"/>
      <c r="IU14" s="432"/>
      <c r="IV14" s="432"/>
      <c r="IW14" s="432"/>
      <c r="IX14" s="432"/>
      <c r="IY14" s="432"/>
      <c r="IZ14" s="432"/>
      <c r="JA14" s="432"/>
      <c r="JB14" s="432"/>
      <c r="JC14" s="432"/>
      <c r="JD14" s="432"/>
      <c r="JE14" s="432"/>
      <c r="JF14" s="432"/>
      <c r="JG14" s="432"/>
      <c r="JH14" s="432"/>
      <c r="JI14" s="432"/>
      <c r="JJ14" s="432"/>
      <c r="JK14" s="432"/>
      <c r="JL14" s="432"/>
      <c r="JM14" s="432"/>
      <c r="JN14" s="432"/>
      <c r="JO14" s="432"/>
      <c r="JP14" s="432"/>
      <c r="JQ14" s="432"/>
      <c r="JR14" s="432"/>
      <c r="JS14" s="432"/>
      <c r="JT14" s="432"/>
      <c r="JU14" s="432"/>
      <c r="JV14" s="432"/>
      <c r="JW14" s="432"/>
      <c r="JX14" s="432"/>
      <c r="JY14" s="432"/>
      <c r="JZ14" s="432"/>
      <c r="KA14" s="432"/>
      <c r="KB14" s="432"/>
      <c r="KC14" s="432"/>
      <c r="KD14" s="432"/>
      <c r="KE14" s="432"/>
      <c r="KF14" s="432"/>
      <c r="KG14" s="432"/>
      <c r="KH14" s="432"/>
      <c r="KI14" s="432"/>
      <c r="KJ14" s="432"/>
    </row>
    <row r="15" spans="1:296" s="212" customFormat="1" ht="53.25" customHeight="1">
      <c r="A15" s="457"/>
      <c r="B15" s="17" t="str">
        <f>LEFT(B14,SEARCH(",",B14))&amp;" value"</f>
        <v>Natural gas (2711), value</v>
      </c>
      <c r="C15" s="446"/>
      <c r="D15" s="9" t="s">
        <v>379</v>
      </c>
      <c r="E15" s="446"/>
      <c r="F15" s="9" t="s">
        <v>380</v>
      </c>
      <c r="G15" s="214"/>
      <c r="H15" s="73"/>
      <c r="I15" s="214"/>
      <c r="J15" s="387"/>
      <c r="K15" s="474"/>
      <c r="L15" s="468"/>
      <c r="M15" s="480"/>
      <c r="N15" s="323" t="s">
        <v>381</v>
      </c>
      <c r="O15" s="474"/>
      <c r="P15" s="469"/>
      <c r="Q15" s="474"/>
      <c r="R15" s="469"/>
      <c r="S15" s="474"/>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c r="BA15" s="432"/>
      <c r="BB15" s="432"/>
      <c r="BC15" s="432"/>
      <c r="BD15" s="432"/>
      <c r="BE15" s="432"/>
      <c r="BF15" s="432"/>
      <c r="BG15" s="432"/>
      <c r="BH15" s="432"/>
      <c r="BI15" s="432"/>
      <c r="BJ15" s="432"/>
      <c r="BK15" s="432"/>
      <c r="BL15" s="432"/>
      <c r="BM15" s="432"/>
      <c r="BN15" s="432"/>
      <c r="BO15" s="432"/>
      <c r="BP15" s="432"/>
      <c r="BQ15" s="432"/>
      <c r="BR15" s="432"/>
      <c r="BS15" s="432"/>
      <c r="BT15" s="432"/>
      <c r="BU15" s="432"/>
      <c r="BV15" s="432"/>
      <c r="BW15" s="432"/>
      <c r="BX15" s="432"/>
      <c r="BY15" s="432"/>
      <c r="BZ15" s="432"/>
      <c r="CA15" s="432"/>
      <c r="CB15" s="432"/>
      <c r="CC15" s="432"/>
      <c r="CD15" s="432"/>
      <c r="CE15" s="432"/>
      <c r="CF15" s="432"/>
      <c r="CG15" s="432"/>
      <c r="CH15" s="432"/>
      <c r="CI15" s="432"/>
      <c r="CJ15" s="432"/>
      <c r="CK15" s="432"/>
      <c r="CL15" s="432"/>
      <c r="CM15" s="432"/>
      <c r="CN15" s="432"/>
      <c r="CO15" s="432"/>
      <c r="CP15" s="432"/>
      <c r="CQ15" s="432"/>
      <c r="CR15" s="432"/>
      <c r="CS15" s="432"/>
      <c r="CT15" s="432"/>
      <c r="CU15" s="432"/>
      <c r="CV15" s="432"/>
      <c r="CW15" s="432"/>
      <c r="CX15" s="432"/>
      <c r="CY15" s="432"/>
      <c r="CZ15" s="432"/>
      <c r="DA15" s="432"/>
      <c r="DB15" s="432"/>
      <c r="DC15" s="432"/>
      <c r="DD15" s="432"/>
      <c r="DE15" s="432"/>
      <c r="DF15" s="432"/>
      <c r="DG15" s="432"/>
      <c r="DH15" s="432"/>
      <c r="DI15" s="432"/>
      <c r="DJ15" s="432"/>
      <c r="DK15" s="432"/>
      <c r="DL15" s="432"/>
      <c r="DM15" s="432"/>
      <c r="DN15" s="432"/>
      <c r="DO15" s="432"/>
      <c r="DP15" s="432"/>
      <c r="DQ15" s="432"/>
      <c r="DR15" s="432"/>
      <c r="DS15" s="432"/>
      <c r="DT15" s="432"/>
      <c r="DU15" s="432"/>
      <c r="DV15" s="432"/>
      <c r="DW15" s="432"/>
      <c r="DX15" s="432"/>
      <c r="DY15" s="432"/>
      <c r="DZ15" s="432"/>
      <c r="EA15" s="432"/>
      <c r="EB15" s="432"/>
      <c r="EC15" s="432"/>
      <c r="ED15" s="432"/>
      <c r="EE15" s="432"/>
      <c r="EF15" s="432"/>
      <c r="EG15" s="432"/>
      <c r="EH15" s="432"/>
      <c r="EI15" s="432"/>
      <c r="EJ15" s="432"/>
      <c r="EK15" s="432"/>
      <c r="EL15" s="432"/>
      <c r="EM15" s="432"/>
      <c r="EN15" s="432"/>
      <c r="EO15" s="432"/>
      <c r="EP15" s="432"/>
      <c r="EQ15" s="432"/>
      <c r="ER15" s="432"/>
      <c r="ES15" s="432"/>
      <c r="ET15" s="432"/>
      <c r="EU15" s="432"/>
      <c r="EV15" s="432"/>
      <c r="EW15" s="432"/>
      <c r="EX15" s="432"/>
      <c r="EY15" s="432"/>
      <c r="EZ15" s="432"/>
      <c r="FA15" s="432"/>
      <c r="FB15" s="432"/>
      <c r="FC15" s="432"/>
      <c r="FD15" s="432"/>
      <c r="FE15" s="432"/>
      <c r="FF15" s="432"/>
      <c r="FG15" s="432"/>
      <c r="FH15" s="432"/>
      <c r="FI15" s="432"/>
      <c r="FJ15" s="432"/>
      <c r="FK15" s="432"/>
      <c r="FL15" s="432"/>
      <c r="FM15" s="432"/>
      <c r="FN15" s="432"/>
      <c r="FO15" s="432"/>
      <c r="FP15" s="432"/>
      <c r="FQ15" s="432"/>
      <c r="FR15" s="432"/>
      <c r="FS15" s="432"/>
      <c r="FT15" s="432"/>
      <c r="FU15" s="432"/>
      <c r="FV15" s="432"/>
      <c r="FW15" s="432"/>
      <c r="FX15" s="432"/>
      <c r="FY15" s="432"/>
      <c r="FZ15" s="432"/>
      <c r="GA15" s="432"/>
      <c r="GB15" s="432"/>
      <c r="GC15" s="432"/>
      <c r="GD15" s="432"/>
      <c r="GE15" s="432"/>
      <c r="GF15" s="432"/>
      <c r="GG15" s="432"/>
      <c r="GH15" s="432"/>
      <c r="GI15" s="432"/>
      <c r="GJ15" s="432"/>
      <c r="GK15" s="432"/>
      <c r="GL15" s="432"/>
      <c r="GM15" s="432"/>
      <c r="GN15" s="432"/>
      <c r="GO15" s="432"/>
      <c r="GP15" s="432"/>
      <c r="GQ15" s="432"/>
      <c r="GR15" s="432"/>
      <c r="GS15" s="432"/>
      <c r="GT15" s="432"/>
      <c r="GU15" s="432"/>
      <c r="GV15" s="432"/>
      <c r="GW15" s="432"/>
      <c r="GX15" s="432"/>
      <c r="GY15" s="432"/>
      <c r="GZ15" s="432"/>
      <c r="HA15" s="432"/>
      <c r="HB15" s="432"/>
      <c r="HC15" s="432"/>
      <c r="HD15" s="432"/>
      <c r="HE15" s="432"/>
      <c r="HF15" s="432"/>
      <c r="HG15" s="432"/>
      <c r="HH15" s="432"/>
      <c r="HI15" s="432"/>
      <c r="HJ15" s="432"/>
      <c r="HK15" s="432"/>
      <c r="HL15" s="432"/>
      <c r="HM15" s="432"/>
      <c r="HN15" s="432"/>
      <c r="HO15" s="432"/>
      <c r="HP15" s="432"/>
      <c r="HQ15" s="432"/>
      <c r="HR15" s="432"/>
      <c r="HS15" s="432"/>
      <c r="HT15" s="432"/>
      <c r="HU15" s="432"/>
      <c r="HV15" s="432"/>
      <c r="HW15" s="432"/>
      <c r="HX15" s="432"/>
      <c r="HY15" s="432"/>
      <c r="HZ15" s="432"/>
      <c r="IA15" s="432"/>
      <c r="IB15" s="432"/>
      <c r="IC15" s="432"/>
      <c r="ID15" s="432"/>
      <c r="IE15" s="432"/>
      <c r="IF15" s="432"/>
      <c r="IG15" s="432"/>
      <c r="IH15" s="432"/>
      <c r="II15" s="432"/>
      <c r="IJ15" s="432"/>
      <c r="IK15" s="432"/>
      <c r="IL15" s="432"/>
      <c r="IM15" s="432"/>
      <c r="IN15" s="432"/>
      <c r="IO15" s="432"/>
      <c r="IP15" s="432"/>
      <c r="IQ15" s="432"/>
      <c r="IR15" s="432"/>
      <c r="IS15" s="432"/>
      <c r="IT15" s="432"/>
      <c r="IU15" s="432"/>
      <c r="IV15" s="432"/>
      <c r="IW15" s="432"/>
      <c r="IX15" s="432"/>
      <c r="IY15" s="432"/>
      <c r="IZ15" s="432"/>
      <c r="JA15" s="432"/>
      <c r="JB15" s="432"/>
      <c r="JC15" s="432"/>
      <c r="JD15" s="432"/>
      <c r="JE15" s="432"/>
      <c r="JF15" s="432"/>
      <c r="JG15" s="432"/>
      <c r="JH15" s="432"/>
      <c r="JI15" s="432"/>
      <c r="JJ15" s="432"/>
      <c r="JK15" s="432"/>
      <c r="JL15" s="432"/>
      <c r="JM15" s="432"/>
      <c r="JN15" s="432"/>
      <c r="JO15" s="432"/>
      <c r="JP15" s="432"/>
      <c r="JQ15" s="432"/>
      <c r="JR15" s="432"/>
      <c r="JS15" s="432"/>
      <c r="JT15" s="432"/>
      <c r="JU15" s="432"/>
      <c r="JV15" s="432"/>
      <c r="JW15" s="432"/>
      <c r="JX15" s="432"/>
      <c r="JY15" s="432"/>
      <c r="JZ15" s="432"/>
      <c r="KA15" s="432"/>
      <c r="KB15" s="432"/>
      <c r="KC15" s="432"/>
      <c r="KD15" s="432"/>
      <c r="KE15" s="432"/>
      <c r="KF15" s="432"/>
      <c r="KG15" s="432"/>
      <c r="KH15" s="432"/>
      <c r="KI15" s="432"/>
      <c r="KJ15" s="432"/>
    </row>
    <row r="16" spans="1:296" s="212" customFormat="1" ht="53.25" customHeight="1">
      <c r="A16" s="457"/>
      <c r="B16" s="17" t="s">
        <v>384</v>
      </c>
      <c r="C16" s="446"/>
      <c r="D16" s="9" t="s">
        <v>379</v>
      </c>
      <c r="E16" s="446"/>
      <c r="F16" s="9" t="s">
        <v>385</v>
      </c>
      <c r="G16" s="214"/>
      <c r="H16" s="73"/>
      <c r="I16" s="214"/>
      <c r="J16" s="387"/>
      <c r="K16" s="214"/>
      <c r="L16" s="468"/>
      <c r="M16" s="214"/>
      <c r="N16" s="468"/>
      <c r="O16" s="214"/>
      <c r="P16" s="469"/>
      <c r="Q16" s="214"/>
      <c r="R16" s="469"/>
      <c r="S16" s="214"/>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432"/>
      <c r="AS16" s="432"/>
      <c r="AT16" s="432"/>
      <c r="AU16" s="432"/>
      <c r="AV16" s="432"/>
      <c r="AW16" s="432"/>
      <c r="AX16" s="432"/>
      <c r="AY16" s="432"/>
      <c r="AZ16" s="432"/>
      <c r="BA16" s="432"/>
      <c r="BB16" s="432"/>
      <c r="BC16" s="432"/>
      <c r="BD16" s="432"/>
      <c r="BE16" s="432"/>
      <c r="BF16" s="432"/>
      <c r="BG16" s="432"/>
      <c r="BH16" s="432"/>
      <c r="BI16" s="432"/>
      <c r="BJ16" s="432"/>
      <c r="BK16" s="432"/>
      <c r="BL16" s="432"/>
      <c r="BM16" s="432"/>
      <c r="BN16" s="432"/>
      <c r="BO16" s="432"/>
      <c r="BP16" s="432"/>
      <c r="BQ16" s="432"/>
      <c r="BR16" s="432"/>
      <c r="BS16" s="432"/>
      <c r="BT16" s="432"/>
      <c r="BU16" s="432"/>
      <c r="BV16" s="432"/>
      <c r="BW16" s="432"/>
      <c r="BX16" s="432"/>
      <c r="BY16" s="432"/>
      <c r="BZ16" s="432"/>
      <c r="CA16" s="432"/>
      <c r="CB16" s="432"/>
      <c r="CC16" s="432"/>
      <c r="CD16" s="432"/>
      <c r="CE16" s="432"/>
      <c r="CF16" s="432"/>
      <c r="CG16" s="432"/>
      <c r="CH16" s="432"/>
      <c r="CI16" s="432"/>
      <c r="CJ16" s="432"/>
      <c r="CK16" s="432"/>
      <c r="CL16" s="432"/>
      <c r="CM16" s="432"/>
      <c r="CN16" s="432"/>
      <c r="CO16" s="432"/>
      <c r="CP16" s="432"/>
      <c r="CQ16" s="432"/>
      <c r="CR16" s="432"/>
      <c r="CS16" s="432"/>
      <c r="CT16" s="432"/>
      <c r="CU16" s="432"/>
      <c r="CV16" s="432"/>
      <c r="CW16" s="432"/>
      <c r="CX16" s="432"/>
      <c r="CY16" s="432"/>
      <c r="CZ16" s="432"/>
      <c r="DA16" s="432"/>
      <c r="DB16" s="432"/>
      <c r="DC16" s="432"/>
      <c r="DD16" s="432"/>
      <c r="DE16" s="432"/>
      <c r="DF16" s="432"/>
      <c r="DG16" s="432"/>
      <c r="DH16" s="432"/>
      <c r="DI16" s="432"/>
      <c r="DJ16" s="432"/>
      <c r="DK16" s="432"/>
      <c r="DL16" s="432"/>
      <c r="DM16" s="432"/>
      <c r="DN16" s="432"/>
      <c r="DO16" s="432"/>
      <c r="DP16" s="432"/>
      <c r="DQ16" s="432"/>
      <c r="DR16" s="432"/>
      <c r="DS16" s="432"/>
      <c r="DT16" s="432"/>
      <c r="DU16" s="432"/>
      <c r="DV16" s="432"/>
      <c r="DW16" s="432"/>
      <c r="DX16" s="432"/>
      <c r="DY16" s="432"/>
      <c r="DZ16" s="432"/>
      <c r="EA16" s="432"/>
      <c r="EB16" s="432"/>
      <c r="EC16" s="432"/>
      <c r="ED16" s="432"/>
      <c r="EE16" s="432"/>
      <c r="EF16" s="432"/>
      <c r="EG16" s="432"/>
      <c r="EH16" s="432"/>
      <c r="EI16" s="432"/>
      <c r="EJ16" s="432"/>
      <c r="EK16" s="432"/>
      <c r="EL16" s="432"/>
      <c r="EM16" s="432"/>
      <c r="EN16" s="432"/>
      <c r="EO16" s="432"/>
      <c r="EP16" s="432"/>
      <c r="EQ16" s="432"/>
      <c r="ER16" s="432"/>
      <c r="ES16" s="432"/>
      <c r="ET16" s="432"/>
      <c r="EU16" s="432"/>
      <c r="EV16" s="432"/>
      <c r="EW16" s="432"/>
      <c r="EX16" s="432"/>
      <c r="EY16" s="432"/>
      <c r="EZ16" s="432"/>
      <c r="FA16" s="432"/>
      <c r="FB16" s="432"/>
      <c r="FC16" s="432"/>
      <c r="FD16" s="432"/>
      <c r="FE16" s="432"/>
      <c r="FF16" s="432"/>
      <c r="FG16" s="432"/>
      <c r="FH16" s="432"/>
      <c r="FI16" s="432"/>
      <c r="FJ16" s="432"/>
      <c r="FK16" s="432"/>
      <c r="FL16" s="432"/>
      <c r="FM16" s="432"/>
      <c r="FN16" s="432"/>
      <c r="FO16" s="432"/>
      <c r="FP16" s="432"/>
      <c r="FQ16" s="432"/>
      <c r="FR16" s="432"/>
      <c r="FS16" s="432"/>
      <c r="FT16" s="432"/>
      <c r="FU16" s="432"/>
      <c r="FV16" s="432"/>
      <c r="FW16" s="432"/>
      <c r="FX16" s="432"/>
      <c r="FY16" s="432"/>
      <c r="FZ16" s="432"/>
      <c r="GA16" s="432"/>
      <c r="GB16" s="432"/>
      <c r="GC16" s="432"/>
      <c r="GD16" s="432"/>
      <c r="GE16" s="432"/>
      <c r="GF16" s="432"/>
      <c r="GG16" s="432"/>
      <c r="GH16" s="432"/>
      <c r="GI16" s="432"/>
      <c r="GJ16" s="432"/>
      <c r="GK16" s="432"/>
      <c r="GL16" s="432"/>
      <c r="GM16" s="432"/>
      <c r="GN16" s="432"/>
      <c r="GO16" s="432"/>
      <c r="GP16" s="432"/>
      <c r="GQ16" s="432"/>
      <c r="GR16" s="432"/>
      <c r="GS16" s="432"/>
      <c r="GT16" s="432"/>
      <c r="GU16" s="432"/>
      <c r="GV16" s="432"/>
      <c r="GW16" s="432"/>
      <c r="GX16" s="432"/>
      <c r="GY16" s="432"/>
      <c r="GZ16" s="432"/>
      <c r="HA16" s="432"/>
      <c r="HB16" s="432"/>
      <c r="HC16" s="432"/>
      <c r="HD16" s="432"/>
      <c r="HE16" s="432"/>
      <c r="HF16" s="432"/>
      <c r="HG16" s="432"/>
      <c r="HH16" s="432"/>
      <c r="HI16" s="432"/>
      <c r="HJ16" s="432"/>
      <c r="HK16" s="432"/>
      <c r="HL16" s="432"/>
      <c r="HM16" s="432"/>
      <c r="HN16" s="432"/>
      <c r="HO16" s="432"/>
      <c r="HP16" s="432"/>
      <c r="HQ16" s="432"/>
      <c r="HR16" s="432"/>
      <c r="HS16" s="432"/>
      <c r="HT16" s="432"/>
      <c r="HU16" s="432"/>
      <c r="HV16" s="432"/>
      <c r="HW16" s="432"/>
      <c r="HX16" s="432"/>
      <c r="HY16" s="432"/>
      <c r="HZ16" s="432"/>
      <c r="IA16" s="432"/>
      <c r="IB16" s="432"/>
      <c r="IC16" s="432"/>
      <c r="ID16" s="432"/>
      <c r="IE16" s="432"/>
      <c r="IF16" s="432"/>
      <c r="IG16" s="432"/>
      <c r="IH16" s="432"/>
      <c r="II16" s="432"/>
      <c r="IJ16" s="432"/>
      <c r="IK16" s="432"/>
      <c r="IL16" s="432"/>
      <c r="IM16" s="432"/>
      <c r="IN16" s="432"/>
      <c r="IO16" s="432"/>
      <c r="IP16" s="432"/>
      <c r="IQ16" s="432"/>
      <c r="IR16" s="432"/>
      <c r="IS16" s="432"/>
      <c r="IT16" s="432"/>
      <c r="IU16" s="432"/>
      <c r="IV16" s="432"/>
      <c r="IW16" s="432"/>
      <c r="IX16" s="432"/>
      <c r="IY16" s="432"/>
      <c r="IZ16" s="432"/>
      <c r="JA16" s="432"/>
      <c r="JB16" s="432"/>
      <c r="JC16" s="432"/>
      <c r="JD16" s="432"/>
      <c r="JE16" s="432"/>
      <c r="JF16" s="432"/>
      <c r="JG16" s="432"/>
      <c r="JH16" s="432"/>
      <c r="JI16" s="432"/>
      <c r="JJ16" s="432"/>
      <c r="JK16" s="432"/>
      <c r="JL16" s="432"/>
      <c r="JM16" s="432"/>
      <c r="JN16" s="432"/>
      <c r="JO16" s="432"/>
      <c r="JP16" s="432"/>
      <c r="JQ16" s="432"/>
      <c r="JR16" s="432"/>
      <c r="JS16" s="432"/>
      <c r="JT16" s="432"/>
      <c r="JU16" s="432"/>
      <c r="JV16" s="432"/>
      <c r="JW16" s="432"/>
      <c r="JX16" s="432"/>
      <c r="JY16" s="432"/>
      <c r="JZ16" s="432"/>
      <c r="KA16" s="432"/>
      <c r="KB16" s="432"/>
      <c r="KC16" s="432"/>
      <c r="KD16" s="432"/>
      <c r="KE16" s="432"/>
      <c r="KF16" s="432"/>
      <c r="KG16" s="432"/>
      <c r="KH16" s="432"/>
      <c r="KI16" s="432"/>
      <c r="KJ16" s="432"/>
    </row>
    <row r="17" spans="1:19" s="212" customFormat="1" ht="53.25" customHeight="1">
      <c r="A17" s="457"/>
      <c r="B17" s="17" t="str">
        <f>LEFT(B16,SEARCH(",",B16))&amp;" value"</f>
        <v>Gold (7108), value</v>
      </c>
      <c r="C17" s="446"/>
      <c r="D17" s="9" t="s">
        <v>379</v>
      </c>
      <c r="E17" s="446"/>
      <c r="F17" s="9" t="s">
        <v>380</v>
      </c>
      <c r="G17" s="214"/>
      <c r="H17" s="73"/>
      <c r="I17" s="214"/>
      <c r="J17" s="387"/>
      <c r="K17" s="214"/>
      <c r="L17" s="468"/>
      <c r="M17" s="214"/>
      <c r="N17" s="468"/>
      <c r="O17" s="214"/>
      <c r="P17" s="469"/>
      <c r="Q17" s="214"/>
      <c r="R17" s="469"/>
      <c r="S17" s="214"/>
    </row>
    <row r="18" spans="1:19" s="212" customFormat="1" ht="53.25" customHeight="1">
      <c r="A18" s="457"/>
      <c r="B18" s="17" t="s">
        <v>386</v>
      </c>
      <c r="C18" s="446"/>
      <c r="D18" s="9" t="s">
        <v>379</v>
      </c>
      <c r="E18" s="446"/>
      <c r="F18" s="9" t="s">
        <v>385</v>
      </c>
      <c r="G18" s="214"/>
      <c r="H18" s="73"/>
      <c r="I18" s="214"/>
      <c r="J18" s="387"/>
      <c r="K18" s="214"/>
      <c r="L18" s="468"/>
      <c r="M18" s="214"/>
      <c r="N18" s="468"/>
      <c r="O18" s="214"/>
      <c r="P18" s="469"/>
      <c r="Q18" s="214"/>
      <c r="R18" s="469"/>
      <c r="S18" s="214"/>
    </row>
    <row r="19" spans="1:19" s="212" customFormat="1" ht="53.25" customHeight="1">
      <c r="A19" s="457"/>
      <c r="B19" s="17" t="str">
        <f>LEFT(B18,SEARCH(",",B18))&amp;" value"</f>
        <v>Silver (7106), value</v>
      </c>
      <c r="C19" s="446"/>
      <c r="D19" s="9" t="s">
        <v>379</v>
      </c>
      <c r="E19" s="446"/>
      <c r="F19" s="9" t="s">
        <v>380</v>
      </c>
      <c r="G19" s="214"/>
      <c r="H19" s="73"/>
      <c r="I19" s="214"/>
      <c r="J19" s="387"/>
      <c r="K19" s="214"/>
      <c r="L19" s="468"/>
      <c r="M19" s="214"/>
      <c r="N19" s="468"/>
      <c r="O19" s="214"/>
      <c r="P19" s="469"/>
      <c r="Q19" s="214"/>
      <c r="R19" s="469"/>
      <c r="S19" s="214"/>
    </row>
    <row r="20" spans="1:19" s="212" customFormat="1" ht="53.25" customHeight="1">
      <c r="A20" s="457"/>
      <c r="B20" s="17" t="s">
        <v>387</v>
      </c>
      <c r="C20" s="446"/>
      <c r="D20" s="9" t="s">
        <v>379</v>
      </c>
      <c r="E20" s="446"/>
      <c r="F20" s="9" t="s">
        <v>388</v>
      </c>
      <c r="G20" s="214"/>
      <c r="H20" s="73"/>
      <c r="I20" s="214"/>
      <c r="J20" s="387"/>
      <c r="K20" s="214"/>
      <c r="L20" s="468"/>
      <c r="M20" s="214"/>
      <c r="N20" s="468"/>
      <c r="O20" s="214"/>
      <c r="P20" s="469"/>
      <c r="Q20" s="214"/>
      <c r="R20" s="469"/>
      <c r="S20" s="214"/>
    </row>
    <row r="21" spans="1:19" s="212" customFormat="1" ht="53.25" customHeight="1">
      <c r="A21" s="457"/>
      <c r="B21" s="17" t="str">
        <f>LEFT(B20,SEARCH(",",B20))&amp;" value"</f>
        <v>Coal (2701), value</v>
      </c>
      <c r="C21" s="446"/>
      <c r="D21" s="9" t="s">
        <v>379</v>
      </c>
      <c r="E21" s="446"/>
      <c r="F21" s="9" t="s">
        <v>380</v>
      </c>
      <c r="G21" s="214"/>
      <c r="H21" s="73"/>
      <c r="I21" s="214"/>
      <c r="J21" s="387"/>
      <c r="K21" s="214"/>
      <c r="L21" s="468"/>
      <c r="M21" s="214"/>
      <c r="N21" s="468"/>
      <c r="O21" s="214"/>
      <c r="P21" s="469"/>
      <c r="Q21" s="214"/>
      <c r="R21" s="469"/>
      <c r="S21" s="214"/>
    </row>
    <row r="22" spans="1:19" s="212" customFormat="1" ht="53.25" customHeight="1">
      <c r="A22" s="457"/>
      <c r="B22" s="17" t="s">
        <v>389</v>
      </c>
      <c r="C22" s="446"/>
      <c r="D22" s="9" t="s">
        <v>379</v>
      </c>
      <c r="E22" s="446"/>
      <c r="F22" s="9" t="s">
        <v>388</v>
      </c>
      <c r="G22" s="214"/>
      <c r="H22" s="73"/>
      <c r="I22" s="214"/>
      <c r="J22" s="387"/>
      <c r="K22" s="214"/>
      <c r="L22" s="468"/>
      <c r="M22" s="214"/>
      <c r="N22" s="468"/>
      <c r="O22" s="214"/>
      <c r="P22" s="469"/>
      <c r="Q22" s="214"/>
      <c r="R22" s="469"/>
      <c r="S22" s="214"/>
    </row>
    <row r="23" spans="1:19" s="212" customFormat="1" ht="53.25" customHeight="1">
      <c r="A23" s="457"/>
      <c r="B23" s="17" t="str">
        <f>LEFT(B22,SEARCH(",",B22))&amp;" value"</f>
        <v>Copper (2603), value</v>
      </c>
      <c r="C23" s="446"/>
      <c r="D23" s="9" t="s">
        <v>379</v>
      </c>
      <c r="E23" s="446"/>
      <c r="F23" s="9" t="s">
        <v>380</v>
      </c>
      <c r="G23" s="214"/>
      <c r="H23" s="73"/>
      <c r="I23" s="214"/>
      <c r="J23" s="387"/>
      <c r="K23" s="214"/>
      <c r="L23" s="468"/>
      <c r="M23" s="214"/>
      <c r="N23" s="468"/>
      <c r="O23" s="214"/>
      <c r="P23" s="469"/>
      <c r="Q23" s="214"/>
      <c r="R23" s="469"/>
      <c r="S23" s="214"/>
    </row>
    <row r="24" spans="1:19" s="212" customFormat="1" ht="53.25" customHeight="1">
      <c r="A24" s="457"/>
      <c r="B24" s="17" t="s">
        <v>390</v>
      </c>
      <c r="C24" s="446"/>
      <c r="D24" s="9" t="s">
        <v>379</v>
      </c>
      <c r="E24" s="446"/>
      <c r="F24" s="9" t="s">
        <v>388</v>
      </c>
      <c r="G24" s="214"/>
      <c r="H24" s="73"/>
      <c r="I24" s="214"/>
      <c r="J24" s="387"/>
      <c r="K24" s="214"/>
      <c r="L24" s="468"/>
      <c r="M24" s="214"/>
      <c r="N24" s="468"/>
      <c r="O24" s="214"/>
      <c r="P24" s="469"/>
      <c r="Q24" s="214"/>
      <c r="R24" s="469"/>
      <c r="S24" s="214"/>
    </row>
    <row r="25" spans="1:19" s="212" customFormat="1" ht="53.25" customHeight="1">
      <c r="A25" s="457"/>
      <c r="B25" s="17" t="str">
        <f>LEFT(B24,SEARCH(",",B24))&amp;" value"</f>
        <v>Add commodities here, value</v>
      </c>
      <c r="C25" s="446"/>
      <c r="D25" s="9" t="s">
        <v>379</v>
      </c>
      <c r="E25" s="446"/>
      <c r="F25" s="9" t="s">
        <v>380</v>
      </c>
      <c r="G25" s="214"/>
      <c r="H25" s="73"/>
      <c r="I25" s="214"/>
      <c r="J25" s="387"/>
      <c r="K25" s="214"/>
      <c r="L25" s="468"/>
      <c r="M25" s="214"/>
      <c r="N25" s="468"/>
      <c r="O25" s="214"/>
      <c r="P25" s="469"/>
      <c r="Q25" s="214"/>
      <c r="R25" s="469"/>
      <c r="S25" s="214"/>
    </row>
    <row r="26" spans="1:19" s="212" customFormat="1" ht="53.25" customHeight="1">
      <c r="A26" s="457"/>
      <c r="B26" s="17" t="s">
        <v>390</v>
      </c>
      <c r="C26" s="446"/>
      <c r="D26" s="9" t="s">
        <v>379</v>
      </c>
      <c r="E26" s="446"/>
      <c r="F26" s="9" t="s">
        <v>388</v>
      </c>
      <c r="G26" s="214"/>
      <c r="H26" s="73"/>
      <c r="I26" s="214"/>
      <c r="J26" s="387"/>
      <c r="K26" s="214"/>
      <c r="L26" s="468"/>
      <c r="M26" s="214"/>
      <c r="N26" s="468"/>
      <c r="O26" s="214"/>
      <c r="P26" s="469"/>
      <c r="Q26" s="214"/>
      <c r="R26" s="469"/>
      <c r="S26" s="214"/>
    </row>
    <row r="27" spans="1:19" s="212" customFormat="1" ht="53.25" customHeight="1">
      <c r="A27" s="460"/>
      <c r="B27" s="18" t="str">
        <f>LEFT(B26,SEARCH(",",B26))&amp;" value"</f>
        <v>Add commodities here, value</v>
      </c>
      <c r="C27" s="476"/>
      <c r="D27" s="11" t="s">
        <v>379</v>
      </c>
      <c r="E27" s="476"/>
      <c r="F27" s="11" t="s">
        <v>380</v>
      </c>
      <c r="G27" s="214"/>
      <c r="H27" s="73"/>
      <c r="I27" s="214"/>
      <c r="J27" s="388"/>
      <c r="K27" s="214"/>
      <c r="L27" s="468"/>
      <c r="M27" s="214"/>
      <c r="N27" s="468"/>
      <c r="O27" s="214"/>
      <c r="P27" s="469"/>
      <c r="Q27" s="214"/>
      <c r="R27" s="469"/>
      <c r="S27" s="214"/>
    </row>
  </sheetData>
  <mergeCells count="1">
    <mergeCell ref="J10:J27"/>
  </mergeCells>
  <hyperlinks>
    <hyperlink ref="B9" r:id="rId1" xr:uid="{861A18D6-DAB0-2A42-B0AC-9D9DB45B137C}"/>
  </hyperlinks>
  <pageMargins left="0.7" right="0.7" top="0.75" bottom="0.75" header="0.3" footer="0.3"/>
  <pageSetup paperSize="8"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8B90F-EA51-7240-8FE0-02871E071FE2}">
  <sheetPr codeName="Sheet11"/>
  <dimension ref="A1:KJ27"/>
  <sheetViews>
    <sheetView zoomScale="85" zoomScaleNormal="85" workbookViewId="0">
      <selection activeCell="F10" sqref="F10"/>
    </sheetView>
  </sheetViews>
  <sheetFormatPr defaultColWidth="10.5" defaultRowHeight="15.95"/>
  <cols>
    <col min="1" max="1" width="15" style="214" customWidth="1"/>
    <col min="2" max="2" width="30.375" style="214" customWidth="1"/>
    <col min="3" max="3" width="4.875" style="214" customWidth="1"/>
    <col min="4" max="4" width="40.5" style="214" customWidth="1"/>
    <col min="5" max="5" width="4.875" style="214" customWidth="1"/>
    <col min="6" max="6" width="18" style="214" customWidth="1"/>
    <col min="7" max="7" width="3" style="214" customWidth="1"/>
    <col min="8" max="8" width="18" style="214" customWidth="1"/>
    <col min="9" max="9" width="3" style="214" customWidth="1"/>
    <col min="10" max="10" width="39.5" style="214" customWidth="1"/>
    <col min="11" max="11" width="3" style="214" customWidth="1"/>
    <col min="12" max="12" width="39.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296" ht="24.95">
      <c r="A1" s="213" t="s">
        <v>391</v>
      </c>
    </row>
    <row r="3" spans="1:296" s="24" customFormat="1" ht="135">
      <c r="A3" s="25" t="s">
        <v>392</v>
      </c>
      <c r="B3" s="26" t="s">
        <v>393</v>
      </c>
      <c r="C3" s="27"/>
      <c r="D3" s="298" t="s">
        <v>394</v>
      </c>
      <c r="E3" s="27"/>
      <c r="F3" s="28"/>
      <c r="G3" s="27"/>
      <c r="H3" s="28"/>
      <c r="I3" s="27"/>
      <c r="J3" s="467"/>
      <c r="L3" s="468" t="s">
        <v>395</v>
      </c>
      <c r="N3" s="469"/>
      <c r="P3" s="469"/>
      <c r="R3" s="469"/>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row>
    <row r="4" spans="1:296" s="4" customFormat="1" ht="18">
      <c r="B4" s="2"/>
      <c r="C4" s="1"/>
      <c r="D4" s="2"/>
      <c r="E4" s="1"/>
      <c r="F4" s="2"/>
      <c r="G4" s="1"/>
      <c r="H4" s="2"/>
      <c r="I4" s="1"/>
      <c r="J4" s="3"/>
      <c r="L4" s="3"/>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row>
    <row r="5" spans="1:296" s="4" customFormat="1" ht="75.95">
      <c r="A5" s="1"/>
      <c r="B5" s="2" t="s">
        <v>112</v>
      </c>
      <c r="C5" s="1"/>
      <c r="D5" s="68" t="s">
        <v>113</v>
      </c>
      <c r="E5" s="33"/>
      <c r="F5" s="68" t="s">
        <v>114</v>
      </c>
      <c r="G5" s="33"/>
      <c r="H5" s="68" t="s">
        <v>115</v>
      </c>
      <c r="I5" s="40"/>
      <c r="J5" s="34" t="s">
        <v>116</v>
      </c>
      <c r="K5" s="21"/>
      <c r="L5" s="22" t="s">
        <v>117</v>
      </c>
      <c r="M5" s="21"/>
      <c r="N5" s="22" t="s">
        <v>118</v>
      </c>
      <c r="O5" s="21"/>
      <c r="P5" s="22" t="s">
        <v>119</v>
      </c>
      <c r="Q5" s="21"/>
      <c r="R5" s="22" t="s">
        <v>120</v>
      </c>
      <c r="S5" s="21"/>
    </row>
    <row r="6" spans="1:296" s="4" customFormat="1" ht="18">
      <c r="B6" s="2"/>
      <c r="C6" s="1"/>
      <c r="D6" s="2"/>
      <c r="E6" s="1"/>
      <c r="F6" s="2"/>
      <c r="G6" s="1"/>
      <c r="H6" s="2"/>
      <c r="I6" s="1"/>
      <c r="J6" s="3"/>
      <c r="L6" s="3"/>
      <c r="N6" s="3"/>
      <c r="P6" s="3"/>
      <c r="R6" s="3"/>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row>
    <row r="7" spans="1:296" s="24" customFormat="1" ht="30">
      <c r="A7" s="31" t="s">
        <v>159</v>
      </c>
      <c r="B7" s="330" t="s">
        <v>396</v>
      </c>
      <c r="C7" s="23"/>
      <c r="D7" s="6" t="s">
        <v>70</v>
      </c>
      <c r="E7" s="23"/>
      <c r="F7" s="32"/>
      <c r="G7" s="23"/>
      <c r="H7" s="32"/>
      <c r="I7" s="23"/>
      <c r="J7" s="477"/>
    </row>
    <row r="8" spans="1:296" s="4" customFormat="1" ht="18">
      <c r="B8" s="2"/>
      <c r="C8" s="1"/>
      <c r="D8" s="2"/>
      <c r="E8" s="1"/>
      <c r="F8" s="2"/>
      <c r="G8" s="1"/>
      <c r="H8" s="2"/>
      <c r="I8" s="1"/>
      <c r="J8" s="3"/>
      <c r="L8" s="3"/>
      <c r="N8" s="3"/>
      <c r="P8" s="3"/>
      <c r="R8" s="3"/>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row>
    <row r="9" spans="1:296" s="212" customFormat="1" ht="15">
      <c r="A9" s="470"/>
      <c r="B9" s="19" t="s">
        <v>368</v>
      </c>
      <c r="C9" s="471"/>
      <c r="D9" s="478"/>
      <c r="E9" s="471"/>
      <c r="F9" s="478"/>
      <c r="G9" s="472"/>
      <c r="H9" s="478"/>
      <c r="I9" s="472"/>
      <c r="J9" s="479"/>
      <c r="K9" s="474"/>
      <c r="L9" s="479"/>
      <c r="M9" s="474"/>
      <c r="N9" s="479"/>
      <c r="O9" s="474"/>
      <c r="P9" s="479"/>
      <c r="Q9" s="474"/>
      <c r="R9" s="479"/>
      <c r="S9" s="474"/>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32"/>
      <c r="BK9" s="432"/>
      <c r="BL9" s="432"/>
      <c r="BM9" s="432"/>
      <c r="BN9" s="432"/>
      <c r="BO9" s="432"/>
      <c r="BP9" s="432"/>
      <c r="BQ9" s="432"/>
      <c r="BR9" s="432"/>
      <c r="BS9" s="432"/>
      <c r="BT9" s="432"/>
      <c r="BU9" s="432"/>
      <c r="BV9" s="432"/>
      <c r="BW9" s="432"/>
      <c r="BX9" s="432"/>
      <c r="BY9" s="432"/>
      <c r="BZ9" s="432"/>
      <c r="CA9" s="432"/>
      <c r="CB9" s="432"/>
      <c r="CC9" s="432"/>
      <c r="CD9" s="432"/>
      <c r="CE9" s="432"/>
      <c r="CF9" s="432"/>
      <c r="CG9" s="432"/>
      <c r="CH9" s="432"/>
      <c r="CI9" s="432"/>
      <c r="CJ9" s="432"/>
      <c r="CK9" s="432"/>
      <c r="CL9" s="432"/>
      <c r="CM9" s="432"/>
      <c r="CN9" s="432"/>
      <c r="CO9" s="432"/>
      <c r="CP9" s="432"/>
      <c r="CQ9" s="432"/>
      <c r="CR9" s="432"/>
      <c r="CS9" s="432"/>
      <c r="CT9" s="432"/>
      <c r="CU9" s="432"/>
      <c r="CV9" s="432"/>
      <c r="CW9" s="432"/>
      <c r="CX9" s="432"/>
      <c r="CY9" s="432"/>
      <c r="CZ9" s="432"/>
      <c r="DA9" s="432"/>
      <c r="DB9" s="432"/>
      <c r="DC9" s="432"/>
      <c r="DD9" s="432"/>
      <c r="DE9" s="432"/>
      <c r="DF9" s="432"/>
      <c r="DG9" s="432"/>
      <c r="DH9" s="432"/>
      <c r="DI9" s="432"/>
      <c r="DJ9" s="432"/>
      <c r="DK9" s="432"/>
      <c r="DL9" s="432"/>
      <c r="DM9" s="432"/>
      <c r="DN9" s="432"/>
      <c r="DO9" s="432"/>
      <c r="DP9" s="432"/>
      <c r="DQ9" s="432"/>
      <c r="DR9" s="432"/>
      <c r="DS9" s="432"/>
      <c r="DT9" s="432"/>
      <c r="DU9" s="432"/>
      <c r="DV9" s="432"/>
      <c r="DW9" s="432"/>
      <c r="DX9" s="432"/>
      <c r="DY9" s="432"/>
      <c r="DZ9" s="432"/>
      <c r="EA9" s="432"/>
      <c r="EB9" s="432"/>
      <c r="EC9" s="432"/>
      <c r="ED9" s="432"/>
      <c r="EE9" s="432"/>
      <c r="EF9" s="432"/>
      <c r="EG9" s="432"/>
      <c r="EH9" s="432"/>
      <c r="EI9" s="432"/>
      <c r="EJ9" s="432"/>
      <c r="EK9" s="432"/>
      <c r="EL9" s="432"/>
      <c r="EM9" s="432"/>
      <c r="EN9" s="432"/>
      <c r="EO9" s="432"/>
      <c r="EP9" s="432"/>
      <c r="EQ9" s="432"/>
      <c r="ER9" s="432"/>
      <c r="ES9" s="432"/>
      <c r="ET9" s="432"/>
      <c r="EU9" s="432"/>
      <c r="EV9" s="432"/>
      <c r="EW9" s="432"/>
      <c r="EX9" s="432"/>
      <c r="EY9" s="432"/>
      <c r="EZ9" s="432"/>
      <c r="FA9" s="432"/>
      <c r="FB9" s="432"/>
      <c r="FC9" s="432"/>
      <c r="FD9" s="432"/>
      <c r="FE9" s="432"/>
      <c r="FF9" s="432"/>
      <c r="FG9" s="432"/>
      <c r="FH9" s="432"/>
      <c r="FI9" s="432"/>
      <c r="FJ9" s="432"/>
      <c r="FK9" s="432"/>
      <c r="FL9" s="432"/>
      <c r="FM9" s="432"/>
      <c r="FN9" s="432"/>
      <c r="FO9" s="432"/>
      <c r="FP9" s="432"/>
      <c r="FQ9" s="432"/>
      <c r="FR9" s="432"/>
      <c r="FS9" s="432"/>
      <c r="FT9" s="432"/>
      <c r="FU9" s="432"/>
      <c r="FV9" s="432"/>
      <c r="FW9" s="432"/>
      <c r="FX9" s="432"/>
      <c r="FY9" s="432"/>
      <c r="FZ9" s="432"/>
      <c r="GA9" s="432"/>
      <c r="GB9" s="432"/>
      <c r="GC9" s="432"/>
      <c r="GD9" s="432"/>
      <c r="GE9" s="432"/>
      <c r="GF9" s="432"/>
      <c r="GG9" s="432"/>
      <c r="GH9" s="432"/>
      <c r="GI9" s="432"/>
      <c r="GJ9" s="432"/>
      <c r="GK9" s="432"/>
      <c r="GL9" s="432"/>
      <c r="GM9" s="432"/>
      <c r="GN9" s="432"/>
      <c r="GO9" s="432"/>
      <c r="GP9" s="432"/>
      <c r="GQ9" s="432"/>
      <c r="GR9" s="432"/>
      <c r="GS9" s="432"/>
      <c r="GT9" s="432"/>
      <c r="GU9" s="432"/>
      <c r="GV9" s="432"/>
      <c r="GW9" s="432"/>
      <c r="GX9" s="432"/>
      <c r="GY9" s="432"/>
      <c r="GZ9" s="432"/>
      <c r="HA9" s="432"/>
      <c r="HB9" s="432"/>
      <c r="HC9" s="432"/>
      <c r="HD9" s="432"/>
      <c r="HE9" s="432"/>
      <c r="HF9" s="432"/>
      <c r="HG9" s="432"/>
      <c r="HH9" s="432"/>
      <c r="HI9" s="432"/>
      <c r="HJ9" s="432"/>
      <c r="HK9" s="432"/>
      <c r="HL9" s="432"/>
      <c r="HM9" s="432"/>
      <c r="HN9" s="432"/>
      <c r="HO9" s="432"/>
      <c r="HP9" s="432"/>
      <c r="HQ9" s="432"/>
      <c r="HR9" s="432"/>
      <c r="HS9" s="432"/>
      <c r="HT9" s="432"/>
      <c r="HU9" s="432"/>
      <c r="HV9" s="432"/>
      <c r="HW9" s="432"/>
      <c r="HX9" s="432"/>
      <c r="HY9" s="432"/>
      <c r="HZ9" s="432"/>
      <c r="IA9" s="432"/>
      <c r="IB9" s="432"/>
      <c r="IC9" s="432"/>
      <c r="ID9" s="432"/>
      <c r="IE9" s="432"/>
      <c r="IF9" s="432"/>
      <c r="IG9" s="432"/>
      <c r="IH9" s="432"/>
      <c r="II9" s="432"/>
      <c r="IJ9" s="432"/>
      <c r="IK9" s="432"/>
      <c r="IL9" s="432"/>
      <c r="IM9" s="432"/>
      <c r="IN9" s="432"/>
      <c r="IO9" s="432"/>
      <c r="IP9" s="432"/>
      <c r="IQ9" s="432"/>
      <c r="IR9" s="432"/>
      <c r="IS9" s="432"/>
      <c r="IT9" s="432"/>
      <c r="IU9" s="432"/>
      <c r="IV9" s="432"/>
      <c r="IW9" s="432"/>
      <c r="IX9" s="432"/>
      <c r="IY9" s="432"/>
      <c r="IZ9" s="432"/>
      <c r="JA9" s="432"/>
      <c r="JB9" s="432"/>
      <c r="JC9" s="432"/>
      <c r="JD9" s="432"/>
      <c r="JE9" s="432"/>
      <c r="JF9" s="432"/>
      <c r="JG9" s="432"/>
      <c r="JH9" s="432"/>
      <c r="JI9" s="432"/>
      <c r="JJ9" s="432"/>
      <c r="JK9" s="432"/>
      <c r="JL9" s="432"/>
      <c r="JM9" s="432"/>
      <c r="JN9" s="432"/>
      <c r="JO9" s="432"/>
      <c r="JP9" s="432"/>
      <c r="JQ9" s="432"/>
      <c r="JR9" s="432"/>
      <c r="JS9" s="432"/>
      <c r="JT9" s="432"/>
      <c r="JU9" s="432"/>
      <c r="JV9" s="432"/>
      <c r="JW9" s="432"/>
      <c r="JX9" s="432"/>
      <c r="JY9" s="432"/>
      <c r="JZ9" s="432"/>
      <c r="KA9" s="432"/>
      <c r="KB9" s="432"/>
      <c r="KC9" s="432"/>
      <c r="KD9" s="432"/>
      <c r="KE9" s="432"/>
      <c r="KF9" s="432"/>
      <c r="KG9" s="432"/>
      <c r="KH9" s="432"/>
      <c r="KI9" s="432"/>
      <c r="KJ9" s="432"/>
    </row>
    <row r="10" spans="1:296" s="212" customFormat="1" ht="165">
      <c r="A10" s="470"/>
      <c r="B10" s="14" t="s">
        <v>397</v>
      </c>
      <c r="C10" s="471"/>
      <c r="D10" s="7" t="s">
        <v>76</v>
      </c>
      <c r="E10" s="471"/>
      <c r="F10" s="314" t="s">
        <v>398</v>
      </c>
      <c r="G10" s="1"/>
      <c r="H10" s="73" t="s">
        <v>371</v>
      </c>
      <c r="I10" s="1"/>
      <c r="J10" s="481"/>
      <c r="K10" s="4"/>
      <c r="L10" s="468" t="s">
        <v>399</v>
      </c>
      <c r="M10" s="4"/>
      <c r="N10" s="468" t="s">
        <v>400</v>
      </c>
      <c r="O10" s="4"/>
      <c r="P10" s="469"/>
      <c r="Q10" s="4"/>
      <c r="R10" s="469"/>
      <c r="S10" s="4"/>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c r="BI10" s="432"/>
      <c r="BJ10" s="432"/>
      <c r="BK10" s="432"/>
      <c r="BL10" s="432"/>
      <c r="BM10" s="432"/>
      <c r="BN10" s="432"/>
      <c r="BO10" s="432"/>
      <c r="BP10" s="432"/>
      <c r="BQ10" s="432"/>
      <c r="BR10" s="432"/>
      <c r="BS10" s="432"/>
      <c r="BT10" s="432"/>
      <c r="BU10" s="432"/>
      <c r="BV10" s="432"/>
      <c r="BW10" s="432"/>
      <c r="BX10" s="432"/>
      <c r="BY10" s="432"/>
      <c r="BZ10" s="432"/>
      <c r="CA10" s="432"/>
      <c r="CB10" s="432"/>
      <c r="CC10" s="432"/>
      <c r="CD10" s="432"/>
      <c r="CE10" s="432"/>
      <c r="CF10" s="432"/>
      <c r="CG10" s="432"/>
      <c r="CH10" s="432"/>
      <c r="CI10" s="432"/>
      <c r="CJ10" s="432"/>
      <c r="CK10" s="432"/>
      <c r="CL10" s="432"/>
      <c r="CM10" s="432"/>
      <c r="CN10" s="432"/>
      <c r="CO10" s="432"/>
      <c r="CP10" s="432"/>
      <c r="CQ10" s="432"/>
      <c r="CR10" s="432"/>
      <c r="CS10" s="432"/>
      <c r="CT10" s="432"/>
      <c r="CU10" s="432"/>
      <c r="CV10" s="432"/>
      <c r="CW10" s="432"/>
      <c r="CX10" s="432"/>
      <c r="CY10" s="432"/>
      <c r="CZ10" s="432"/>
      <c r="DA10" s="432"/>
      <c r="DB10" s="432"/>
      <c r="DC10" s="432"/>
      <c r="DD10" s="432"/>
      <c r="DE10" s="432"/>
      <c r="DF10" s="432"/>
      <c r="DG10" s="432"/>
      <c r="DH10" s="432"/>
      <c r="DI10" s="432"/>
      <c r="DJ10" s="432"/>
      <c r="DK10" s="432"/>
      <c r="DL10" s="432"/>
      <c r="DM10" s="432"/>
      <c r="DN10" s="432"/>
      <c r="DO10" s="432"/>
      <c r="DP10" s="432"/>
      <c r="DQ10" s="432"/>
      <c r="DR10" s="432"/>
      <c r="DS10" s="432"/>
      <c r="DT10" s="432"/>
      <c r="DU10" s="432"/>
      <c r="DV10" s="432"/>
      <c r="DW10" s="432"/>
      <c r="DX10" s="432"/>
      <c r="DY10" s="432"/>
      <c r="DZ10" s="432"/>
      <c r="EA10" s="432"/>
      <c r="EB10" s="432"/>
      <c r="EC10" s="432"/>
      <c r="ED10" s="432"/>
      <c r="EE10" s="432"/>
      <c r="EF10" s="432"/>
      <c r="EG10" s="432"/>
      <c r="EH10" s="432"/>
      <c r="EI10" s="432"/>
      <c r="EJ10" s="432"/>
      <c r="EK10" s="432"/>
      <c r="EL10" s="432"/>
      <c r="EM10" s="432"/>
      <c r="EN10" s="432"/>
      <c r="EO10" s="432"/>
      <c r="EP10" s="432"/>
      <c r="EQ10" s="432"/>
      <c r="ER10" s="432"/>
      <c r="ES10" s="432"/>
      <c r="ET10" s="432"/>
      <c r="EU10" s="432"/>
      <c r="EV10" s="432"/>
      <c r="EW10" s="432"/>
      <c r="EX10" s="432"/>
      <c r="EY10" s="432"/>
      <c r="EZ10" s="432"/>
      <c r="FA10" s="432"/>
      <c r="FB10" s="432"/>
      <c r="FC10" s="432"/>
      <c r="FD10" s="432"/>
      <c r="FE10" s="432"/>
      <c r="FF10" s="432"/>
      <c r="FG10" s="432"/>
      <c r="FH10" s="432"/>
      <c r="FI10" s="432"/>
      <c r="FJ10" s="432"/>
      <c r="FK10" s="432"/>
      <c r="FL10" s="432"/>
      <c r="FM10" s="432"/>
      <c r="FN10" s="432"/>
      <c r="FO10" s="432"/>
      <c r="FP10" s="432"/>
      <c r="FQ10" s="432"/>
      <c r="FR10" s="432"/>
      <c r="FS10" s="432"/>
      <c r="FT10" s="432"/>
      <c r="FU10" s="432"/>
      <c r="FV10" s="432"/>
      <c r="FW10" s="432"/>
      <c r="FX10" s="432"/>
      <c r="FY10" s="432"/>
      <c r="FZ10" s="432"/>
      <c r="GA10" s="432"/>
      <c r="GB10" s="432"/>
      <c r="GC10" s="432"/>
      <c r="GD10" s="432"/>
      <c r="GE10" s="432"/>
      <c r="GF10" s="432"/>
      <c r="GG10" s="432"/>
      <c r="GH10" s="432"/>
      <c r="GI10" s="432"/>
      <c r="GJ10" s="432"/>
      <c r="GK10" s="432"/>
      <c r="GL10" s="432"/>
      <c r="GM10" s="432"/>
      <c r="GN10" s="432"/>
      <c r="GO10" s="432"/>
      <c r="GP10" s="432"/>
      <c r="GQ10" s="432"/>
      <c r="GR10" s="432"/>
      <c r="GS10" s="432"/>
      <c r="GT10" s="432"/>
      <c r="GU10" s="432"/>
      <c r="GV10" s="432"/>
      <c r="GW10" s="432"/>
      <c r="GX10" s="432"/>
      <c r="GY10" s="432"/>
      <c r="GZ10" s="432"/>
      <c r="HA10" s="432"/>
      <c r="HB10" s="432"/>
      <c r="HC10" s="432"/>
      <c r="HD10" s="432"/>
      <c r="HE10" s="432"/>
      <c r="HF10" s="432"/>
      <c r="HG10" s="432"/>
      <c r="HH10" s="432"/>
      <c r="HI10" s="432"/>
      <c r="HJ10" s="432"/>
      <c r="HK10" s="432"/>
      <c r="HL10" s="432"/>
      <c r="HM10" s="432"/>
      <c r="HN10" s="432"/>
      <c r="HO10" s="432"/>
      <c r="HP10" s="432"/>
      <c r="HQ10" s="432"/>
      <c r="HR10" s="432"/>
      <c r="HS10" s="432"/>
      <c r="HT10" s="432"/>
      <c r="HU10" s="432"/>
      <c r="HV10" s="432"/>
      <c r="HW10" s="432"/>
      <c r="HX10" s="432"/>
      <c r="HY10" s="432"/>
      <c r="HZ10" s="432"/>
      <c r="IA10" s="432"/>
      <c r="IB10" s="432"/>
      <c r="IC10" s="432"/>
      <c r="ID10" s="432"/>
      <c r="IE10" s="432"/>
      <c r="IF10" s="432"/>
      <c r="IG10" s="432"/>
      <c r="IH10" s="432"/>
      <c r="II10" s="432"/>
      <c r="IJ10" s="432"/>
      <c r="IK10" s="432"/>
      <c r="IL10" s="432"/>
      <c r="IM10" s="432"/>
      <c r="IN10" s="432"/>
      <c r="IO10" s="432"/>
      <c r="IP10" s="432"/>
      <c r="IQ10" s="432"/>
      <c r="IR10" s="432"/>
      <c r="IS10" s="432"/>
      <c r="IT10" s="432"/>
      <c r="IU10" s="432"/>
      <c r="IV10" s="432"/>
      <c r="IW10" s="432"/>
      <c r="IX10" s="432"/>
      <c r="IY10" s="432"/>
      <c r="IZ10" s="432"/>
      <c r="JA10" s="432"/>
      <c r="JB10" s="432"/>
      <c r="JC10" s="432"/>
      <c r="JD10" s="432"/>
      <c r="JE10" s="432"/>
      <c r="JF10" s="432"/>
      <c r="JG10" s="432"/>
      <c r="JH10" s="432"/>
      <c r="JI10" s="432"/>
      <c r="JJ10" s="432"/>
      <c r="JK10" s="432"/>
      <c r="JL10" s="432"/>
      <c r="JM10" s="432"/>
      <c r="JN10" s="432"/>
      <c r="JO10" s="432"/>
      <c r="JP10" s="432"/>
      <c r="JQ10" s="432"/>
      <c r="JR10" s="432"/>
      <c r="JS10" s="432"/>
      <c r="JT10" s="432"/>
      <c r="JU10" s="432"/>
      <c r="JV10" s="432"/>
      <c r="JW10" s="432"/>
      <c r="JX10" s="432"/>
      <c r="JY10" s="432"/>
      <c r="JZ10" s="432"/>
      <c r="KA10" s="432"/>
      <c r="KB10" s="432"/>
      <c r="KC10" s="432"/>
      <c r="KD10" s="432"/>
      <c r="KE10" s="432"/>
      <c r="KF10" s="432"/>
      <c r="KG10" s="432"/>
      <c r="KH10" s="432"/>
      <c r="KI10" s="432"/>
      <c r="KJ10" s="432"/>
    </row>
    <row r="11" spans="1:296" s="212" customFormat="1" ht="90">
      <c r="A11" s="457"/>
      <c r="B11" s="15" t="s">
        <v>401</v>
      </c>
      <c r="C11" s="446"/>
      <c r="D11" s="9" t="s">
        <v>76</v>
      </c>
      <c r="E11" s="446"/>
      <c r="F11" s="314" t="s">
        <v>398</v>
      </c>
      <c r="G11" s="27"/>
      <c r="H11" s="73" t="s">
        <v>371</v>
      </c>
      <c r="I11" s="27"/>
      <c r="J11" s="384"/>
      <c r="K11" s="24"/>
      <c r="L11" s="468" t="s">
        <v>402</v>
      </c>
      <c r="M11" s="24"/>
      <c r="N11" s="468" t="s">
        <v>400</v>
      </c>
      <c r="O11" s="24"/>
      <c r="P11" s="469"/>
      <c r="Q11" s="24"/>
      <c r="R11" s="469"/>
      <c r="S11" s="24"/>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2"/>
      <c r="AY11" s="432"/>
      <c r="AZ11" s="432"/>
      <c r="BA11" s="432"/>
      <c r="BB11" s="432"/>
      <c r="BC11" s="432"/>
      <c r="BD11" s="432"/>
      <c r="BE11" s="432"/>
      <c r="BF11" s="432"/>
      <c r="BG11" s="432"/>
      <c r="BH11" s="432"/>
      <c r="BI11" s="432"/>
      <c r="BJ11" s="432"/>
      <c r="BK11" s="432"/>
      <c r="BL11" s="432"/>
      <c r="BM11" s="432"/>
      <c r="BN11" s="432"/>
      <c r="BO11" s="432"/>
      <c r="BP11" s="432"/>
      <c r="BQ11" s="432"/>
      <c r="BR11" s="432"/>
      <c r="BS11" s="432"/>
      <c r="BT11" s="432"/>
      <c r="BU11" s="432"/>
      <c r="BV11" s="432"/>
      <c r="BW11" s="432"/>
      <c r="BX11" s="432"/>
      <c r="BY11" s="432"/>
      <c r="BZ11" s="432"/>
      <c r="CA11" s="432"/>
      <c r="CB11" s="432"/>
      <c r="CC11" s="432"/>
      <c r="CD11" s="432"/>
      <c r="CE11" s="432"/>
      <c r="CF11" s="432"/>
      <c r="CG11" s="432"/>
      <c r="CH11" s="432"/>
      <c r="CI11" s="432"/>
      <c r="CJ11" s="432"/>
      <c r="CK11" s="432"/>
      <c r="CL11" s="432"/>
      <c r="CM11" s="432"/>
      <c r="CN11" s="432"/>
      <c r="CO11" s="432"/>
      <c r="CP11" s="432"/>
      <c r="CQ11" s="432"/>
      <c r="CR11" s="432"/>
      <c r="CS11" s="432"/>
      <c r="CT11" s="432"/>
      <c r="CU11" s="432"/>
      <c r="CV11" s="432"/>
      <c r="CW11" s="432"/>
      <c r="CX11" s="432"/>
      <c r="CY11" s="432"/>
      <c r="CZ11" s="432"/>
      <c r="DA11" s="432"/>
      <c r="DB11" s="432"/>
      <c r="DC11" s="432"/>
      <c r="DD11" s="432"/>
      <c r="DE11" s="432"/>
      <c r="DF11" s="432"/>
      <c r="DG11" s="432"/>
      <c r="DH11" s="432"/>
      <c r="DI11" s="432"/>
      <c r="DJ11" s="432"/>
      <c r="DK11" s="432"/>
      <c r="DL11" s="432"/>
      <c r="DM11" s="432"/>
      <c r="DN11" s="432"/>
      <c r="DO11" s="432"/>
      <c r="DP11" s="432"/>
      <c r="DQ11" s="432"/>
      <c r="DR11" s="432"/>
      <c r="DS11" s="432"/>
      <c r="DT11" s="432"/>
      <c r="DU11" s="432"/>
      <c r="DV11" s="432"/>
      <c r="DW11" s="432"/>
      <c r="DX11" s="432"/>
      <c r="DY11" s="432"/>
      <c r="DZ11" s="432"/>
      <c r="EA11" s="432"/>
      <c r="EB11" s="432"/>
      <c r="EC11" s="432"/>
      <c r="ED11" s="432"/>
      <c r="EE11" s="432"/>
      <c r="EF11" s="432"/>
      <c r="EG11" s="432"/>
      <c r="EH11" s="432"/>
      <c r="EI11" s="432"/>
      <c r="EJ11" s="432"/>
      <c r="EK11" s="432"/>
      <c r="EL11" s="432"/>
      <c r="EM11" s="432"/>
      <c r="EN11" s="432"/>
      <c r="EO11" s="432"/>
      <c r="EP11" s="432"/>
      <c r="EQ11" s="432"/>
      <c r="ER11" s="432"/>
      <c r="ES11" s="432"/>
      <c r="ET11" s="432"/>
      <c r="EU11" s="432"/>
      <c r="EV11" s="432"/>
      <c r="EW11" s="432"/>
      <c r="EX11" s="432"/>
      <c r="EY11" s="432"/>
      <c r="EZ11" s="432"/>
      <c r="FA11" s="432"/>
      <c r="FB11" s="432"/>
      <c r="FC11" s="432"/>
      <c r="FD11" s="432"/>
      <c r="FE11" s="432"/>
      <c r="FF11" s="432"/>
      <c r="FG11" s="432"/>
      <c r="FH11" s="432"/>
      <c r="FI11" s="432"/>
      <c r="FJ11" s="432"/>
      <c r="FK11" s="432"/>
      <c r="FL11" s="432"/>
      <c r="FM11" s="432"/>
      <c r="FN11" s="432"/>
      <c r="FO11" s="432"/>
      <c r="FP11" s="432"/>
      <c r="FQ11" s="432"/>
      <c r="FR11" s="432"/>
      <c r="FS11" s="432"/>
      <c r="FT11" s="432"/>
      <c r="FU11" s="432"/>
      <c r="FV11" s="432"/>
      <c r="FW11" s="432"/>
      <c r="FX11" s="432"/>
      <c r="FY11" s="432"/>
      <c r="FZ11" s="432"/>
      <c r="GA11" s="432"/>
      <c r="GB11" s="432"/>
      <c r="GC11" s="432"/>
      <c r="GD11" s="432"/>
      <c r="GE11" s="432"/>
      <c r="GF11" s="432"/>
      <c r="GG11" s="432"/>
      <c r="GH11" s="432"/>
      <c r="GI11" s="432"/>
      <c r="GJ11" s="432"/>
      <c r="GK11" s="432"/>
      <c r="GL11" s="432"/>
      <c r="GM11" s="432"/>
      <c r="GN11" s="432"/>
      <c r="GO11" s="432"/>
      <c r="GP11" s="432"/>
      <c r="GQ11" s="432"/>
      <c r="GR11" s="432"/>
      <c r="GS11" s="432"/>
      <c r="GT11" s="432"/>
      <c r="GU11" s="432"/>
      <c r="GV11" s="432"/>
      <c r="GW11" s="432"/>
      <c r="GX11" s="432"/>
      <c r="GY11" s="432"/>
      <c r="GZ11" s="432"/>
      <c r="HA11" s="432"/>
      <c r="HB11" s="432"/>
      <c r="HC11" s="432"/>
      <c r="HD11" s="432"/>
      <c r="HE11" s="432"/>
      <c r="HF11" s="432"/>
      <c r="HG11" s="432"/>
      <c r="HH11" s="432"/>
      <c r="HI11" s="432"/>
      <c r="HJ11" s="432"/>
      <c r="HK11" s="432"/>
      <c r="HL11" s="432"/>
      <c r="HM11" s="432"/>
      <c r="HN11" s="432"/>
      <c r="HO11" s="432"/>
      <c r="HP11" s="432"/>
      <c r="HQ11" s="432"/>
      <c r="HR11" s="432"/>
      <c r="HS11" s="432"/>
      <c r="HT11" s="432"/>
      <c r="HU11" s="432"/>
      <c r="HV11" s="432"/>
      <c r="HW11" s="432"/>
      <c r="HX11" s="432"/>
      <c r="HY11" s="432"/>
      <c r="HZ11" s="432"/>
      <c r="IA11" s="432"/>
      <c r="IB11" s="432"/>
      <c r="IC11" s="432"/>
      <c r="ID11" s="432"/>
      <c r="IE11" s="432"/>
      <c r="IF11" s="432"/>
      <c r="IG11" s="432"/>
      <c r="IH11" s="432"/>
      <c r="II11" s="432"/>
      <c r="IJ11" s="432"/>
      <c r="IK11" s="432"/>
      <c r="IL11" s="432"/>
      <c r="IM11" s="432"/>
      <c r="IN11" s="432"/>
      <c r="IO11" s="432"/>
      <c r="IP11" s="432"/>
      <c r="IQ11" s="432"/>
      <c r="IR11" s="432"/>
      <c r="IS11" s="432"/>
      <c r="IT11" s="432"/>
      <c r="IU11" s="432"/>
      <c r="IV11" s="432"/>
      <c r="IW11" s="432"/>
      <c r="IX11" s="432"/>
      <c r="IY11" s="432"/>
      <c r="IZ11" s="432"/>
      <c r="JA11" s="432"/>
      <c r="JB11" s="432"/>
      <c r="JC11" s="432"/>
      <c r="JD11" s="432"/>
      <c r="JE11" s="432"/>
      <c r="JF11" s="432"/>
      <c r="JG11" s="432"/>
      <c r="JH11" s="432"/>
      <c r="JI11" s="432"/>
      <c r="JJ11" s="432"/>
      <c r="JK11" s="432"/>
      <c r="JL11" s="432"/>
      <c r="JM11" s="432"/>
      <c r="JN11" s="432"/>
      <c r="JO11" s="432"/>
      <c r="JP11" s="432"/>
      <c r="JQ11" s="432"/>
      <c r="JR11" s="432"/>
      <c r="JS11" s="432"/>
      <c r="JT11" s="432"/>
      <c r="JU11" s="432"/>
      <c r="JV11" s="432"/>
      <c r="JW11" s="432"/>
      <c r="JX11" s="432"/>
      <c r="JY11" s="432"/>
      <c r="JZ11" s="432"/>
      <c r="KA11" s="432"/>
      <c r="KB11" s="432"/>
      <c r="KC11" s="432"/>
      <c r="KD11" s="432"/>
      <c r="KE11" s="432"/>
      <c r="KF11" s="432"/>
      <c r="KG11" s="432"/>
      <c r="KH11" s="432"/>
      <c r="KI11" s="432"/>
      <c r="KJ11" s="432"/>
    </row>
    <row r="12" spans="1:296" s="212" customFormat="1" ht="18">
      <c r="A12" s="457"/>
      <c r="B12" s="16" t="s">
        <v>377</v>
      </c>
      <c r="C12" s="446"/>
      <c r="D12" s="9" t="s">
        <v>379</v>
      </c>
      <c r="E12" s="446"/>
      <c r="F12" s="9" t="s">
        <v>403</v>
      </c>
      <c r="G12" s="1"/>
      <c r="H12" s="73"/>
      <c r="I12" s="1"/>
      <c r="J12" s="384"/>
      <c r="K12" s="4"/>
      <c r="L12" s="469"/>
      <c r="M12" s="4"/>
      <c r="N12" s="469"/>
      <c r="O12" s="4"/>
      <c r="P12" s="469"/>
      <c r="Q12" s="4"/>
      <c r="R12" s="469"/>
      <c r="S12" s="4"/>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32"/>
      <c r="AS12" s="432"/>
      <c r="AT12" s="432"/>
      <c r="AU12" s="432"/>
      <c r="AV12" s="432"/>
      <c r="AW12" s="432"/>
      <c r="AX12" s="432"/>
      <c r="AY12" s="432"/>
      <c r="AZ12" s="432"/>
      <c r="BA12" s="432"/>
      <c r="BB12" s="432"/>
      <c r="BC12" s="432"/>
      <c r="BD12" s="432"/>
      <c r="BE12" s="432"/>
      <c r="BF12" s="432"/>
      <c r="BG12" s="432"/>
      <c r="BH12" s="432"/>
      <c r="BI12" s="432"/>
      <c r="BJ12" s="432"/>
      <c r="BK12" s="432"/>
      <c r="BL12" s="432"/>
      <c r="BM12" s="432"/>
      <c r="BN12" s="432"/>
      <c r="BO12" s="432"/>
      <c r="BP12" s="432"/>
      <c r="BQ12" s="432"/>
      <c r="BR12" s="432"/>
      <c r="BS12" s="432"/>
      <c r="BT12" s="432"/>
      <c r="BU12" s="432"/>
      <c r="BV12" s="432"/>
      <c r="BW12" s="432"/>
      <c r="BX12" s="432"/>
      <c r="BY12" s="432"/>
      <c r="BZ12" s="432"/>
      <c r="CA12" s="432"/>
      <c r="CB12" s="432"/>
      <c r="CC12" s="432"/>
      <c r="CD12" s="432"/>
      <c r="CE12" s="432"/>
      <c r="CF12" s="432"/>
      <c r="CG12" s="432"/>
      <c r="CH12" s="432"/>
      <c r="CI12" s="432"/>
      <c r="CJ12" s="432"/>
      <c r="CK12" s="432"/>
      <c r="CL12" s="432"/>
      <c r="CM12" s="432"/>
      <c r="CN12" s="432"/>
      <c r="CO12" s="432"/>
      <c r="CP12" s="432"/>
      <c r="CQ12" s="432"/>
      <c r="CR12" s="432"/>
      <c r="CS12" s="432"/>
      <c r="CT12" s="432"/>
      <c r="CU12" s="432"/>
      <c r="CV12" s="432"/>
      <c r="CW12" s="432"/>
      <c r="CX12" s="432"/>
      <c r="CY12" s="432"/>
      <c r="CZ12" s="432"/>
      <c r="DA12" s="432"/>
      <c r="DB12" s="432"/>
      <c r="DC12" s="432"/>
      <c r="DD12" s="432"/>
      <c r="DE12" s="432"/>
      <c r="DF12" s="432"/>
      <c r="DG12" s="432"/>
      <c r="DH12" s="432"/>
      <c r="DI12" s="432"/>
      <c r="DJ12" s="432"/>
      <c r="DK12" s="432"/>
      <c r="DL12" s="432"/>
      <c r="DM12" s="432"/>
      <c r="DN12" s="432"/>
      <c r="DO12" s="432"/>
      <c r="DP12" s="432"/>
      <c r="DQ12" s="432"/>
      <c r="DR12" s="432"/>
      <c r="DS12" s="432"/>
      <c r="DT12" s="432"/>
      <c r="DU12" s="432"/>
      <c r="DV12" s="432"/>
      <c r="DW12" s="432"/>
      <c r="DX12" s="432"/>
      <c r="DY12" s="432"/>
      <c r="DZ12" s="432"/>
      <c r="EA12" s="432"/>
      <c r="EB12" s="432"/>
      <c r="EC12" s="432"/>
      <c r="ED12" s="432"/>
      <c r="EE12" s="432"/>
      <c r="EF12" s="432"/>
      <c r="EG12" s="432"/>
      <c r="EH12" s="432"/>
      <c r="EI12" s="432"/>
      <c r="EJ12" s="432"/>
      <c r="EK12" s="432"/>
      <c r="EL12" s="432"/>
      <c r="EM12" s="432"/>
      <c r="EN12" s="432"/>
      <c r="EO12" s="432"/>
      <c r="EP12" s="432"/>
      <c r="EQ12" s="432"/>
      <c r="ER12" s="432"/>
      <c r="ES12" s="432"/>
      <c r="ET12" s="432"/>
      <c r="EU12" s="432"/>
      <c r="EV12" s="432"/>
      <c r="EW12" s="432"/>
      <c r="EX12" s="432"/>
      <c r="EY12" s="432"/>
      <c r="EZ12" s="432"/>
      <c r="FA12" s="432"/>
      <c r="FB12" s="432"/>
      <c r="FC12" s="432"/>
      <c r="FD12" s="432"/>
      <c r="FE12" s="432"/>
      <c r="FF12" s="432"/>
      <c r="FG12" s="432"/>
      <c r="FH12" s="432"/>
      <c r="FI12" s="432"/>
      <c r="FJ12" s="432"/>
      <c r="FK12" s="432"/>
      <c r="FL12" s="432"/>
      <c r="FM12" s="432"/>
      <c r="FN12" s="432"/>
      <c r="FO12" s="432"/>
      <c r="FP12" s="432"/>
      <c r="FQ12" s="432"/>
      <c r="FR12" s="432"/>
      <c r="FS12" s="432"/>
      <c r="FT12" s="432"/>
      <c r="FU12" s="432"/>
      <c r="FV12" s="432"/>
      <c r="FW12" s="432"/>
      <c r="FX12" s="432"/>
      <c r="FY12" s="432"/>
      <c r="FZ12" s="432"/>
      <c r="GA12" s="432"/>
      <c r="GB12" s="432"/>
      <c r="GC12" s="432"/>
      <c r="GD12" s="432"/>
      <c r="GE12" s="432"/>
      <c r="GF12" s="432"/>
      <c r="GG12" s="432"/>
      <c r="GH12" s="432"/>
      <c r="GI12" s="432"/>
      <c r="GJ12" s="432"/>
      <c r="GK12" s="432"/>
      <c r="GL12" s="432"/>
      <c r="GM12" s="432"/>
      <c r="GN12" s="432"/>
      <c r="GO12" s="432"/>
      <c r="GP12" s="432"/>
      <c r="GQ12" s="432"/>
      <c r="GR12" s="432"/>
      <c r="GS12" s="432"/>
      <c r="GT12" s="432"/>
      <c r="GU12" s="432"/>
      <c r="GV12" s="432"/>
      <c r="GW12" s="432"/>
      <c r="GX12" s="432"/>
      <c r="GY12" s="432"/>
      <c r="GZ12" s="432"/>
      <c r="HA12" s="432"/>
      <c r="HB12" s="432"/>
      <c r="HC12" s="432"/>
      <c r="HD12" s="432"/>
      <c r="HE12" s="432"/>
      <c r="HF12" s="432"/>
      <c r="HG12" s="432"/>
      <c r="HH12" s="432"/>
      <c r="HI12" s="432"/>
      <c r="HJ12" s="432"/>
      <c r="HK12" s="432"/>
      <c r="HL12" s="432"/>
      <c r="HM12" s="432"/>
      <c r="HN12" s="432"/>
      <c r="HO12" s="432"/>
      <c r="HP12" s="432"/>
      <c r="HQ12" s="432"/>
      <c r="HR12" s="432"/>
      <c r="HS12" s="432"/>
      <c r="HT12" s="432"/>
      <c r="HU12" s="432"/>
      <c r="HV12" s="432"/>
      <c r="HW12" s="432"/>
      <c r="HX12" s="432"/>
      <c r="HY12" s="432"/>
      <c r="HZ12" s="432"/>
      <c r="IA12" s="432"/>
      <c r="IB12" s="432"/>
      <c r="IC12" s="432"/>
      <c r="ID12" s="432"/>
      <c r="IE12" s="432"/>
      <c r="IF12" s="432"/>
      <c r="IG12" s="432"/>
      <c r="IH12" s="432"/>
      <c r="II12" s="432"/>
      <c r="IJ12" s="432"/>
      <c r="IK12" s="432"/>
      <c r="IL12" s="432"/>
      <c r="IM12" s="432"/>
      <c r="IN12" s="432"/>
      <c r="IO12" s="432"/>
      <c r="IP12" s="432"/>
      <c r="IQ12" s="432"/>
      <c r="IR12" s="432"/>
      <c r="IS12" s="432"/>
      <c r="IT12" s="432"/>
      <c r="IU12" s="432"/>
      <c r="IV12" s="432"/>
      <c r="IW12" s="432"/>
      <c r="IX12" s="432"/>
      <c r="IY12" s="432"/>
      <c r="IZ12" s="432"/>
      <c r="JA12" s="432"/>
      <c r="JB12" s="432"/>
      <c r="JC12" s="432"/>
      <c r="JD12" s="432"/>
      <c r="JE12" s="432"/>
      <c r="JF12" s="432"/>
      <c r="JG12" s="432"/>
      <c r="JH12" s="432"/>
      <c r="JI12" s="432"/>
      <c r="JJ12" s="432"/>
      <c r="JK12" s="432"/>
      <c r="JL12" s="432"/>
      <c r="JM12" s="432"/>
      <c r="JN12" s="432"/>
      <c r="JO12" s="432"/>
      <c r="JP12" s="432"/>
      <c r="JQ12" s="432"/>
      <c r="JR12" s="432"/>
      <c r="JS12" s="432"/>
      <c r="JT12" s="432"/>
      <c r="JU12" s="432"/>
      <c r="JV12" s="432"/>
      <c r="JW12" s="432"/>
      <c r="JX12" s="432"/>
      <c r="JY12" s="432"/>
      <c r="JZ12" s="432"/>
      <c r="KA12" s="432"/>
      <c r="KB12" s="432"/>
      <c r="KC12" s="432"/>
      <c r="KD12" s="432"/>
      <c r="KE12" s="432"/>
      <c r="KF12" s="432"/>
      <c r="KG12" s="432"/>
      <c r="KH12" s="432"/>
      <c r="KI12" s="432"/>
      <c r="KJ12" s="432"/>
    </row>
    <row r="13" spans="1:296" s="212" customFormat="1" ht="15">
      <c r="A13" s="457"/>
      <c r="B13" s="17" t="str">
        <f>LEFT(B12,SEARCH(",",B12))&amp;" value"</f>
        <v>Crude oil (2709), value</v>
      </c>
      <c r="C13" s="446"/>
      <c r="D13" s="9" t="s">
        <v>379</v>
      </c>
      <c r="E13" s="446"/>
      <c r="F13" s="9" t="s">
        <v>380</v>
      </c>
      <c r="G13" s="472"/>
      <c r="H13" s="73"/>
      <c r="I13" s="472"/>
      <c r="J13" s="384"/>
      <c r="K13" s="474"/>
      <c r="L13" s="469"/>
      <c r="M13" s="474"/>
      <c r="N13" s="469"/>
      <c r="O13" s="474"/>
      <c r="P13" s="469"/>
      <c r="Q13" s="474"/>
      <c r="R13" s="469"/>
      <c r="S13" s="474"/>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2"/>
      <c r="AZ13" s="432"/>
      <c r="BA13" s="432"/>
      <c r="BB13" s="432"/>
      <c r="BC13" s="432"/>
      <c r="BD13" s="432"/>
      <c r="BE13" s="432"/>
      <c r="BF13" s="432"/>
      <c r="BG13" s="432"/>
      <c r="BH13" s="432"/>
      <c r="BI13" s="432"/>
      <c r="BJ13" s="432"/>
      <c r="BK13" s="432"/>
      <c r="BL13" s="432"/>
      <c r="BM13" s="432"/>
      <c r="BN13" s="432"/>
      <c r="BO13" s="432"/>
      <c r="BP13" s="432"/>
      <c r="BQ13" s="432"/>
      <c r="BR13" s="432"/>
      <c r="BS13" s="432"/>
      <c r="BT13" s="432"/>
      <c r="BU13" s="432"/>
      <c r="BV13" s="432"/>
      <c r="BW13" s="432"/>
      <c r="BX13" s="432"/>
      <c r="BY13" s="432"/>
      <c r="BZ13" s="432"/>
      <c r="CA13" s="432"/>
      <c r="CB13" s="432"/>
      <c r="CC13" s="432"/>
      <c r="CD13" s="432"/>
      <c r="CE13" s="432"/>
      <c r="CF13" s="432"/>
      <c r="CG13" s="432"/>
      <c r="CH13" s="432"/>
      <c r="CI13" s="432"/>
      <c r="CJ13" s="432"/>
      <c r="CK13" s="432"/>
      <c r="CL13" s="432"/>
      <c r="CM13" s="432"/>
      <c r="CN13" s="432"/>
      <c r="CO13" s="432"/>
      <c r="CP13" s="432"/>
      <c r="CQ13" s="432"/>
      <c r="CR13" s="432"/>
      <c r="CS13" s="432"/>
      <c r="CT13" s="432"/>
      <c r="CU13" s="432"/>
      <c r="CV13" s="432"/>
      <c r="CW13" s="432"/>
      <c r="CX13" s="432"/>
      <c r="CY13" s="432"/>
      <c r="CZ13" s="432"/>
      <c r="DA13" s="432"/>
      <c r="DB13" s="432"/>
      <c r="DC13" s="432"/>
      <c r="DD13" s="432"/>
      <c r="DE13" s="432"/>
      <c r="DF13" s="432"/>
      <c r="DG13" s="432"/>
      <c r="DH13" s="432"/>
      <c r="DI13" s="432"/>
      <c r="DJ13" s="432"/>
      <c r="DK13" s="432"/>
      <c r="DL13" s="432"/>
      <c r="DM13" s="432"/>
      <c r="DN13" s="432"/>
      <c r="DO13" s="432"/>
      <c r="DP13" s="432"/>
      <c r="DQ13" s="432"/>
      <c r="DR13" s="432"/>
      <c r="DS13" s="432"/>
      <c r="DT13" s="432"/>
      <c r="DU13" s="432"/>
      <c r="DV13" s="432"/>
      <c r="DW13" s="432"/>
      <c r="DX13" s="432"/>
      <c r="DY13" s="432"/>
      <c r="DZ13" s="432"/>
      <c r="EA13" s="432"/>
      <c r="EB13" s="432"/>
      <c r="EC13" s="432"/>
      <c r="ED13" s="432"/>
      <c r="EE13" s="432"/>
      <c r="EF13" s="432"/>
      <c r="EG13" s="432"/>
      <c r="EH13" s="432"/>
      <c r="EI13" s="432"/>
      <c r="EJ13" s="432"/>
      <c r="EK13" s="432"/>
      <c r="EL13" s="432"/>
      <c r="EM13" s="432"/>
      <c r="EN13" s="432"/>
      <c r="EO13" s="432"/>
      <c r="EP13" s="432"/>
      <c r="EQ13" s="432"/>
      <c r="ER13" s="432"/>
      <c r="ES13" s="432"/>
      <c r="ET13" s="432"/>
      <c r="EU13" s="432"/>
      <c r="EV13" s="432"/>
      <c r="EW13" s="432"/>
      <c r="EX13" s="432"/>
      <c r="EY13" s="432"/>
      <c r="EZ13" s="432"/>
      <c r="FA13" s="432"/>
      <c r="FB13" s="432"/>
      <c r="FC13" s="432"/>
      <c r="FD13" s="432"/>
      <c r="FE13" s="432"/>
      <c r="FF13" s="432"/>
      <c r="FG13" s="432"/>
      <c r="FH13" s="432"/>
      <c r="FI13" s="432"/>
      <c r="FJ13" s="432"/>
      <c r="FK13" s="432"/>
      <c r="FL13" s="432"/>
      <c r="FM13" s="432"/>
      <c r="FN13" s="432"/>
      <c r="FO13" s="432"/>
      <c r="FP13" s="432"/>
      <c r="FQ13" s="432"/>
      <c r="FR13" s="432"/>
      <c r="FS13" s="432"/>
      <c r="FT13" s="432"/>
      <c r="FU13" s="432"/>
      <c r="FV13" s="432"/>
      <c r="FW13" s="432"/>
      <c r="FX13" s="432"/>
      <c r="FY13" s="432"/>
      <c r="FZ13" s="432"/>
      <c r="GA13" s="432"/>
      <c r="GB13" s="432"/>
      <c r="GC13" s="432"/>
      <c r="GD13" s="432"/>
      <c r="GE13" s="432"/>
      <c r="GF13" s="432"/>
      <c r="GG13" s="432"/>
      <c r="GH13" s="432"/>
      <c r="GI13" s="432"/>
      <c r="GJ13" s="432"/>
      <c r="GK13" s="432"/>
      <c r="GL13" s="432"/>
      <c r="GM13" s="432"/>
      <c r="GN13" s="432"/>
      <c r="GO13" s="432"/>
      <c r="GP13" s="432"/>
      <c r="GQ13" s="432"/>
      <c r="GR13" s="432"/>
      <c r="GS13" s="432"/>
      <c r="GT13" s="432"/>
      <c r="GU13" s="432"/>
      <c r="GV13" s="432"/>
      <c r="GW13" s="432"/>
      <c r="GX13" s="432"/>
      <c r="GY13" s="432"/>
      <c r="GZ13" s="432"/>
      <c r="HA13" s="432"/>
      <c r="HB13" s="432"/>
      <c r="HC13" s="432"/>
      <c r="HD13" s="432"/>
      <c r="HE13" s="432"/>
      <c r="HF13" s="432"/>
      <c r="HG13" s="432"/>
      <c r="HH13" s="432"/>
      <c r="HI13" s="432"/>
      <c r="HJ13" s="432"/>
      <c r="HK13" s="432"/>
      <c r="HL13" s="432"/>
      <c r="HM13" s="432"/>
      <c r="HN13" s="432"/>
      <c r="HO13" s="432"/>
      <c r="HP13" s="432"/>
      <c r="HQ13" s="432"/>
      <c r="HR13" s="432"/>
      <c r="HS13" s="432"/>
      <c r="HT13" s="432"/>
      <c r="HU13" s="432"/>
      <c r="HV13" s="432"/>
      <c r="HW13" s="432"/>
      <c r="HX13" s="432"/>
      <c r="HY13" s="432"/>
      <c r="HZ13" s="432"/>
      <c r="IA13" s="432"/>
      <c r="IB13" s="432"/>
      <c r="IC13" s="432"/>
      <c r="ID13" s="432"/>
      <c r="IE13" s="432"/>
      <c r="IF13" s="432"/>
      <c r="IG13" s="432"/>
      <c r="IH13" s="432"/>
      <c r="II13" s="432"/>
      <c r="IJ13" s="432"/>
      <c r="IK13" s="432"/>
      <c r="IL13" s="432"/>
      <c r="IM13" s="432"/>
      <c r="IN13" s="432"/>
      <c r="IO13" s="432"/>
      <c r="IP13" s="432"/>
      <c r="IQ13" s="432"/>
      <c r="IR13" s="432"/>
      <c r="IS13" s="432"/>
      <c r="IT13" s="432"/>
      <c r="IU13" s="432"/>
      <c r="IV13" s="432"/>
      <c r="IW13" s="432"/>
      <c r="IX13" s="432"/>
      <c r="IY13" s="432"/>
      <c r="IZ13" s="432"/>
      <c r="JA13" s="432"/>
      <c r="JB13" s="432"/>
      <c r="JC13" s="432"/>
      <c r="JD13" s="432"/>
      <c r="JE13" s="432"/>
      <c r="JF13" s="432"/>
      <c r="JG13" s="432"/>
      <c r="JH13" s="432"/>
      <c r="JI13" s="432"/>
      <c r="JJ13" s="432"/>
      <c r="JK13" s="432"/>
      <c r="JL13" s="432"/>
      <c r="JM13" s="432"/>
      <c r="JN13" s="432"/>
      <c r="JO13" s="432"/>
      <c r="JP13" s="432"/>
      <c r="JQ13" s="432"/>
      <c r="JR13" s="432"/>
      <c r="JS13" s="432"/>
      <c r="JT13" s="432"/>
      <c r="JU13" s="432"/>
      <c r="JV13" s="432"/>
      <c r="JW13" s="432"/>
      <c r="JX13" s="432"/>
      <c r="JY13" s="432"/>
      <c r="JZ13" s="432"/>
      <c r="KA13" s="432"/>
      <c r="KB13" s="432"/>
      <c r="KC13" s="432"/>
      <c r="KD13" s="432"/>
      <c r="KE13" s="432"/>
      <c r="KF13" s="432"/>
      <c r="KG13" s="432"/>
      <c r="KH13" s="432"/>
      <c r="KI13" s="432"/>
      <c r="KJ13" s="432"/>
    </row>
    <row r="14" spans="1:296" s="212" customFormat="1" ht="15">
      <c r="A14" s="457"/>
      <c r="B14" s="16" t="s">
        <v>382</v>
      </c>
      <c r="C14" s="446"/>
      <c r="D14" s="9">
        <v>51.649000000000001</v>
      </c>
      <c r="E14" s="446"/>
      <c r="F14" s="9" t="s">
        <v>404</v>
      </c>
      <c r="G14" s="475"/>
      <c r="H14" s="73"/>
      <c r="I14" s="475"/>
      <c r="J14" s="384"/>
      <c r="K14" s="474"/>
      <c r="L14" s="469"/>
      <c r="M14" s="474"/>
      <c r="N14" s="469"/>
      <c r="O14" s="474"/>
      <c r="P14" s="469"/>
      <c r="Q14" s="474"/>
      <c r="R14" s="469"/>
      <c r="S14" s="474"/>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432"/>
      <c r="AV14" s="432"/>
      <c r="AW14" s="432"/>
      <c r="AX14" s="432"/>
      <c r="AY14" s="432"/>
      <c r="AZ14" s="432"/>
      <c r="BA14" s="432"/>
      <c r="BB14" s="432"/>
      <c r="BC14" s="432"/>
      <c r="BD14" s="432"/>
      <c r="BE14" s="432"/>
      <c r="BF14" s="432"/>
      <c r="BG14" s="432"/>
      <c r="BH14" s="432"/>
      <c r="BI14" s="432"/>
      <c r="BJ14" s="432"/>
      <c r="BK14" s="432"/>
      <c r="BL14" s="432"/>
      <c r="BM14" s="432"/>
      <c r="BN14" s="432"/>
      <c r="BO14" s="432"/>
      <c r="BP14" s="432"/>
      <c r="BQ14" s="432"/>
      <c r="BR14" s="432"/>
      <c r="BS14" s="432"/>
      <c r="BT14" s="432"/>
      <c r="BU14" s="432"/>
      <c r="BV14" s="432"/>
      <c r="BW14" s="432"/>
      <c r="BX14" s="432"/>
      <c r="BY14" s="432"/>
      <c r="BZ14" s="432"/>
      <c r="CA14" s="432"/>
      <c r="CB14" s="432"/>
      <c r="CC14" s="432"/>
      <c r="CD14" s="432"/>
      <c r="CE14" s="432"/>
      <c r="CF14" s="432"/>
      <c r="CG14" s="432"/>
      <c r="CH14" s="432"/>
      <c r="CI14" s="432"/>
      <c r="CJ14" s="432"/>
      <c r="CK14" s="432"/>
      <c r="CL14" s="432"/>
      <c r="CM14" s="432"/>
      <c r="CN14" s="432"/>
      <c r="CO14" s="432"/>
      <c r="CP14" s="432"/>
      <c r="CQ14" s="432"/>
      <c r="CR14" s="432"/>
      <c r="CS14" s="432"/>
      <c r="CT14" s="432"/>
      <c r="CU14" s="432"/>
      <c r="CV14" s="432"/>
      <c r="CW14" s="432"/>
      <c r="CX14" s="432"/>
      <c r="CY14" s="432"/>
      <c r="CZ14" s="432"/>
      <c r="DA14" s="432"/>
      <c r="DB14" s="432"/>
      <c r="DC14" s="432"/>
      <c r="DD14" s="432"/>
      <c r="DE14" s="432"/>
      <c r="DF14" s="432"/>
      <c r="DG14" s="432"/>
      <c r="DH14" s="432"/>
      <c r="DI14" s="432"/>
      <c r="DJ14" s="432"/>
      <c r="DK14" s="432"/>
      <c r="DL14" s="432"/>
      <c r="DM14" s="432"/>
      <c r="DN14" s="432"/>
      <c r="DO14" s="432"/>
      <c r="DP14" s="432"/>
      <c r="DQ14" s="432"/>
      <c r="DR14" s="432"/>
      <c r="DS14" s="432"/>
      <c r="DT14" s="432"/>
      <c r="DU14" s="432"/>
      <c r="DV14" s="432"/>
      <c r="DW14" s="432"/>
      <c r="DX14" s="432"/>
      <c r="DY14" s="432"/>
      <c r="DZ14" s="432"/>
      <c r="EA14" s="432"/>
      <c r="EB14" s="432"/>
      <c r="EC14" s="432"/>
      <c r="ED14" s="432"/>
      <c r="EE14" s="432"/>
      <c r="EF14" s="432"/>
      <c r="EG14" s="432"/>
      <c r="EH14" s="432"/>
      <c r="EI14" s="432"/>
      <c r="EJ14" s="432"/>
      <c r="EK14" s="432"/>
      <c r="EL14" s="432"/>
      <c r="EM14" s="432"/>
      <c r="EN14" s="432"/>
      <c r="EO14" s="432"/>
      <c r="EP14" s="432"/>
      <c r="EQ14" s="432"/>
      <c r="ER14" s="432"/>
      <c r="ES14" s="432"/>
      <c r="ET14" s="432"/>
      <c r="EU14" s="432"/>
      <c r="EV14" s="432"/>
      <c r="EW14" s="432"/>
      <c r="EX14" s="432"/>
      <c r="EY14" s="432"/>
      <c r="EZ14" s="432"/>
      <c r="FA14" s="432"/>
      <c r="FB14" s="432"/>
      <c r="FC14" s="432"/>
      <c r="FD14" s="432"/>
      <c r="FE14" s="432"/>
      <c r="FF14" s="432"/>
      <c r="FG14" s="432"/>
      <c r="FH14" s="432"/>
      <c r="FI14" s="432"/>
      <c r="FJ14" s="432"/>
      <c r="FK14" s="432"/>
      <c r="FL14" s="432"/>
      <c r="FM14" s="432"/>
      <c r="FN14" s="432"/>
      <c r="FO14" s="432"/>
      <c r="FP14" s="432"/>
      <c r="FQ14" s="432"/>
      <c r="FR14" s="432"/>
      <c r="FS14" s="432"/>
      <c r="FT14" s="432"/>
      <c r="FU14" s="432"/>
      <c r="FV14" s="432"/>
      <c r="FW14" s="432"/>
      <c r="FX14" s="432"/>
      <c r="FY14" s="432"/>
      <c r="FZ14" s="432"/>
      <c r="GA14" s="432"/>
      <c r="GB14" s="432"/>
      <c r="GC14" s="432"/>
      <c r="GD14" s="432"/>
      <c r="GE14" s="432"/>
      <c r="GF14" s="432"/>
      <c r="GG14" s="432"/>
      <c r="GH14" s="432"/>
      <c r="GI14" s="432"/>
      <c r="GJ14" s="432"/>
      <c r="GK14" s="432"/>
      <c r="GL14" s="432"/>
      <c r="GM14" s="432"/>
      <c r="GN14" s="432"/>
      <c r="GO14" s="432"/>
      <c r="GP14" s="432"/>
      <c r="GQ14" s="432"/>
      <c r="GR14" s="432"/>
      <c r="GS14" s="432"/>
      <c r="GT14" s="432"/>
      <c r="GU14" s="432"/>
      <c r="GV14" s="432"/>
      <c r="GW14" s="432"/>
      <c r="GX14" s="432"/>
      <c r="GY14" s="432"/>
      <c r="GZ14" s="432"/>
      <c r="HA14" s="432"/>
      <c r="HB14" s="432"/>
      <c r="HC14" s="432"/>
      <c r="HD14" s="432"/>
      <c r="HE14" s="432"/>
      <c r="HF14" s="432"/>
      <c r="HG14" s="432"/>
      <c r="HH14" s="432"/>
      <c r="HI14" s="432"/>
      <c r="HJ14" s="432"/>
      <c r="HK14" s="432"/>
      <c r="HL14" s="432"/>
      <c r="HM14" s="432"/>
      <c r="HN14" s="432"/>
      <c r="HO14" s="432"/>
      <c r="HP14" s="432"/>
      <c r="HQ14" s="432"/>
      <c r="HR14" s="432"/>
      <c r="HS14" s="432"/>
      <c r="HT14" s="432"/>
      <c r="HU14" s="432"/>
      <c r="HV14" s="432"/>
      <c r="HW14" s="432"/>
      <c r="HX14" s="432"/>
      <c r="HY14" s="432"/>
      <c r="HZ14" s="432"/>
      <c r="IA14" s="432"/>
      <c r="IB14" s="432"/>
      <c r="IC14" s="432"/>
      <c r="ID14" s="432"/>
      <c r="IE14" s="432"/>
      <c r="IF14" s="432"/>
      <c r="IG14" s="432"/>
      <c r="IH14" s="432"/>
      <c r="II14" s="432"/>
      <c r="IJ14" s="432"/>
      <c r="IK14" s="432"/>
      <c r="IL14" s="432"/>
      <c r="IM14" s="432"/>
      <c r="IN14" s="432"/>
      <c r="IO14" s="432"/>
      <c r="IP14" s="432"/>
      <c r="IQ14" s="432"/>
      <c r="IR14" s="432"/>
      <c r="IS14" s="432"/>
      <c r="IT14" s="432"/>
      <c r="IU14" s="432"/>
      <c r="IV14" s="432"/>
      <c r="IW14" s="432"/>
      <c r="IX14" s="432"/>
      <c r="IY14" s="432"/>
      <c r="IZ14" s="432"/>
      <c r="JA14" s="432"/>
      <c r="JB14" s="432"/>
      <c r="JC14" s="432"/>
      <c r="JD14" s="432"/>
      <c r="JE14" s="432"/>
      <c r="JF14" s="432"/>
      <c r="JG14" s="432"/>
      <c r="JH14" s="432"/>
      <c r="JI14" s="432"/>
      <c r="JJ14" s="432"/>
      <c r="JK14" s="432"/>
      <c r="JL14" s="432"/>
      <c r="JM14" s="432"/>
      <c r="JN14" s="432"/>
      <c r="JO14" s="432"/>
      <c r="JP14" s="432"/>
      <c r="JQ14" s="432"/>
      <c r="JR14" s="432"/>
      <c r="JS14" s="432"/>
      <c r="JT14" s="432"/>
      <c r="JU14" s="432"/>
      <c r="JV14" s="432"/>
      <c r="JW14" s="432"/>
      <c r="JX14" s="432"/>
      <c r="JY14" s="432"/>
      <c r="JZ14" s="432"/>
      <c r="KA14" s="432"/>
      <c r="KB14" s="432"/>
      <c r="KC14" s="432"/>
      <c r="KD14" s="432"/>
      <c r="KE14" s="432"/>
      <c r="KF14" s="432"/>
      <c r="KG14" s="432"/>
      <c r="KH14" s="432"/>
      <c r="KI14" s="432"/>
      <c r="KJ14" s="432"/>
    </row>
    <row r="15" spans="1:296" s="212" customFormat="1" ht="15">
      <c r="A15" s="457"/>
      <c r="B15" s="17" t="str">
        <f>LEFT(B14,SEARCH(",",B14))&amp;" value"</f>
        <v>Natural gas (2711), value</v>
      </c>
      <c r="C15" s="446"/>
      <c r="D15" s="9">
        <v>8.5</v>
      </c>
      <c r="E15" s="446"/>
      <c r="F15" s="9" t="s">
        <v>405</v>
      </c>
      <c r="G15" s="475"/>
      <c r="H15" s="73"/>
      <c r="I15" s="475"/>
      <c r="J15" s="384"/>
      <c r="K15" s="474"/>
      <c r="L15" s="469"/>
      <c r="M15" s="474"/>
      <c r="N15" s="469"/>
      <c r="O15" s="474"/>
      <c r="P15" s="469"/>
      <c r="Q15" s="474"/>
      <c r="R15" s="469"/>
      <c r="S15" s="474"/>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c r="BA15" s="432"/>
      <c r="BB15" s="432"/>
      <c r="BC15" s="432"/>
      <c r="BD15" s="432"/>
      <c r="BE15" s="432"/>
      <c r="BF15" s="432"/>
      <c r="BG15" s="432"/>
      <c r="BH15" s="432"/>
      <c r="BI15" s="432"/>
      <c r="BJ15" s="432"/>
      <c r="BK15" s="432"/>
      <c r="BL15" s="432"/>
      <c r="BM15" s="432"/>
      <c r="BN15" s="432"/>
      <c r="BO15" s="432"/>
      <c r="BP15" s="432"/>
      <c r="BQ15" s="432"/>
      <c r="BR15" s="432"/>
      <c r="BS15" s="432"/>
      <c r="BT15" s="432"/>
      <c r="BU15" s="432"/>
      <c r="BV15" s="432"/>
      <c r="BW15" s="432"/>
      <c r="BX15" s="432"/>
      <c r="BY15" s="432"/>
      <c r="BZ15" s="432"/>
      <c r="CA15" s="432"/>
      <c r="CB15" s="432"/>
      <c r="CC15" s="432"/>
      <c r="CD15" s="432"/>
      <c r="CE15" s="432"/>
      <c r="CF15" s="432"/>
      <c r="CG15" s="432"/>
      <c r="CH15" s="432"/>
      <c r="CI15" s="432"/>
      <c r="CJ15" s="432"/>
      <c r="CK15" s="432"/>
      <c r="CL15" s="432"/>
      <c r="CM15" s="432"/>
      <c r="CN15" s="432"/>
      <c r="CO15" s="432"/>
      <c r="CP15" s="432"/>
      <c r="CQ15" s="432"/>
      <c r="CR15" s="432"/>
      <c r="CS15" s="432"/>
      <c r="CT15" s="432"/>
      <c r="CU15" s="432"/>
      <c r="CV15" s="432"/>
      <c r="CW15" s="432"/>
      <c r="CX15" s="432"/>
      <c r="CY15" s="432"/>
      <c r="CZ15" s="432"/>
      <c r="DA15" s="432"/>
      <c r="DB15" s="432"/>
      <c r="DC15" s="432"/>
      <c r="DD15" s="432"/>
      <c r="DE15" s="432"/>
      <c r="DF15" s="432"/>
      <c r="DG15" s="432"/>
      <c r="DH15" s="432"/>
      <c r="DI15" s="432"/>
      <c r="DJ15" s="432"/>
      <c r="DK15" s="432"/>
      <c r="DL15" s="432"/>
      <c r="DM15" s="432"/>
      <c r="DN15" s="432"/>
      <c r="DO15" s="432"/>
      <c r="DP15" s="432"/>
      <c r="DQ15" s="432"/>
      <c r="DR15" s="432"/>
      <c r="DS15" s="432"/>
      <c r="DT15" s="432"/>
      <c r="DU15" s="432"/>
      <c r="DV15" s="432"/>
      <c r="DW15" s="432"/>
      <c r="DX15" s="432"/>
      <c r="DY15" s="432"/>
      <c r="DZ15" s="432"/>
      <c r="EA15" s="432"/>
      <c r="EB15" s="432"/>
      <c r="EC15" s="432"/>
      <c r="ED15" s="432"/>
      <c r="EE15" s="432"/>
      <c r="EF15" s="432"/>
      <c r="EG15" s="432"/>
      <c r="EH15" s="432"/>
      <c r="EI15" s="432"/>
      <c r="EJ15" s="432"/>
      <c r="EK15" s="432"/>
      <c r="EL15" s="432"/>
      <c r="EM15" s="432"/>
      <c r="EN15" s="432"/>
      <c r="EO15" s="432"/>
      <c r="EP15" s="432"/>
      <c r="EQ15" s="432"/>
      <c r="ER15" s="432"/>
      <c r="ES15" s="432"/>
      <c r="ET15" s="432"/>
      <c r="EU15" s="432"/>
      <c r="EV15" s="432"/>
      <c r="EW15" s="432"/>
      <c r="EX15" s="432"/>
      <c r="EY15" s="432"/>
      <c r="EZ15" s="432"/>
      <c r="FA15" s="432"/>
      <c r="FB15" s="432"/>
      <c r="FC15" s="432"/>
      <c r="FD15" s="432"/>
      <c r="FE15" s="432"/>
      <c r="FF15" s="432"/>
      <c r="FG15" s="432"/>
      <c r="FH15" s="432"/>
      <c r="FI15" s="432"/>
      <c r="FJ15" s="432"/>
      <c r="FK15" s="432"/>
      <c r="FL15" s="432"/>
      <c r="FM15" s="432"/>
      <c r="FN15" s="432"/>
      <c r="FO15" s="432"/>
      <c r="FP15" s="432"/>
      <c r="FQ15" s="432"/>
      <c r="FR15" s="432"/>
      <c r="FS15" s="432"/>
      <c r="FT15" s="432"/>
      <c r="FU15" s="432"/>
      <c r="FV15" s="432"/>
      <c r="FW15" s="432"/>
      <c r="FX15" s="432"/>
      <c r="FY15" s="432"/>
      <c r="FZ15" s="432"/>
      <c r="GA15" s="432"/>
      <c r="GB15" s="432"/>
      <c r="GC15" s="432"/>
      <c r="GD15" s="432"/>
      <c r="GE15" s="432"/>
      <c r="GF15" s="432"/>
      <c r="GG15" s="432"/>
      <c r="GH15" s="432"/>
      <c r="GI15" s="432"/>
      <c r="GJ15" s="432"/>
      <c r="GK15" s="432"/>
      <c r="GL15" s="432"/>
      <c r="GM15" s="432"/>
      <c r="GN15" s="432"/>
      <c r="GO15" s="432"/>
      <c r="GP15" s="432"/>
      <c r="GQ15" s="432"/>
      <c r="GR15" s="432"/>
      <c r="GS15" s="432"/>
      <c r="GT15" s="432"/>
      <c r="GU15" s="432"/>
      <c r="GV15" s="432"/>
      <c r="GW15" s="432"/>
      <c r="GX15" s="432"/>
      <c r="GY15" s="432"/>
      <c r="GZ15" s="432"/>
      <c r="HA15" s="432"/>
      <c r="HB15" s="432"/>
      <c r="HC15" s="432"/>
      <c r="HD15" s="432"/>
      <c r="HE15" s="432"/>
      <c r="HF15" s="432"/>
      <c r="HG15" s="432"/>
      <c r="HH15" s="432"/>
      <c r="HI15" s="432"/>
      <c r="HJ15" s="432"/>
      <c r="HK15" s="432"/>
      <c r="HL15" s="432"/>
      <c r="HM15" s="432"/>
      <c r="HN15" s="432"/>
      <c r="HO15" s="432"/>
      <c r="HP15" s="432"/>
      <c r="HQ15" s="432"/>
      <c r="HR15" s="432"/>
      <c r="HS15" s="432"/>
      <c r="HT15" s="432"/>
      <c r="HU15" s="432"/>
      <c r="HV15" s="432"/>
      <c r="HW15" s="432"/>
      <c r="HX15" s="432"/>
      <c r="HY15" s="432"/>
      <c r="HZ15" s="432"/>
      <c r="IA15" s="432"/>
      <c r="IB15" s="432"/>
      <c r="IC15" s="432"/>
      <c r="ID15" s="432"/>
      <c r="IE15" s="432"/>
      <c r="IF15" s="432"/>
      <c r="IG15" s="432"/>
      <c r="IH15" s="432"/>
      <c r="II15" s="432"/>
      <c r="IJ15" s="432"/>
      <c r="IK15" s="432"/>
      <c r="IL15" s="432"/>
      <c r="IM15" s="432"/>
      <c r="IN15" s="432"/>
      <c r="IO15" s="432"/>
      <c r="IP15" s="432"/>
      <c r="IQ15" s="432"/>
      <c r="IR15" s="432"/>
      <c r="IS15" s="432"/>
      <c r="IT15" s="432"/>
      <c r="IU15" s="432"/>
      <c r="IV15" s="432"/>
      <c r="IW15" s="432"/>
      <c r="IX15" s="432"/>
      <c r="IY15" s="432"/>
      <c r="IZ15" s="432"/>
      <c r="JA15" s="432"/>
      <c r="JB15" s="432"/>
      <c r="JC15" s="432"/>
      <c r="JD15" s="432"/>
      <c r="JE15" s="432"/>
      <c r="JF15" s="432"/>
      <c r="JG15" s="432"/>
      <c r="JH15" s="432"/>
      <c r="JI15" s="432"/>
      <c r="JJ15" s="432"/>
      <c r="JK15" s="432"/>
      <c r="JL15" s="432"/>
      <c r="JM15" s="432"/>
      <c r="JN15" s="432"/>
      <c r="JO15" s="432"/>
      <c r="JP15" s="432"/>
      <c r="JQ15" s="432"/>
      <c r="JR15" s="432"/>
      <c r="JS15" s="432"/>
      <c r="JT15" s="432"/>
      <c r="JU15" s="432"/>
      <c r="JV15" s="432"/>
      <c r="JW15" s="432"/>
      <c r="JX15" s="432"/>
      <c r="JY15" s="432"/>
      <c r="JZ15" s="432"/>
      <c r="KA15" s="432"/>
      <c r="KB15" s="432"/>
      <c r="KC15" s="432"/>
      <c r="KD15" s="432"/>
      <c r="KE15" s="432"/>
      <c r="KF15" s="432"/>
      <c r="KG15" s="432"/>
      <c r="KH15" s="432"/>
      <c r="KI15" s="432"/>
      <c r="KJ15" s="432"/>
    </row>
    <row r="16" spans="1:296" s="212" customFormat="1">
      <c r="A16" s="457"/>
      <c r="B16" s="16" t="s">
        <v>384</v>
      </c>
      <c r="C16" s="446"/>
      <c r="D16" s="9" t="s">
        <v>379</v>
      </c>
      <c r="E16" s="446"/>
      <c r="F16" s="9" t="s">
        <v>385</v>
      </c>
      <c r="G16" s="214"/>
      <c r="H16" s="73"/>
      <c r="I16" s="214"/>
      <c r="J16" s="384"/>
      <c r="K16" s="214"/>
      <c r="L16" s="469"/>
      <c r="M16" s="214"/>
      <c r="N16" s="469"/>
      <c r="O16" s="214"/>
      <c r="P16" s="469"/>
      <c r="Q16" s="214"/>
      <c r="R16" s="469"/>
      <c r="S16" s="214"/>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432"/>
      <c r="AS16" s="432"/>
      <c r="AT16" s="432"/>
      <c r="AU16" s="432"/>
      <c r="AV16" s="432"/>
      <c r="AW16" s="432"/>
      <c r="AX16" s="432"/>
      <c r="AY16" s="432"/>
      <c r="AZ16" s="432"/>
      <c r="BA16" s="432"/>
      <c r="BB16" s="432"/>
      <c r="BC16" s="432"/>
      <c r="BD16" s="432"/>
      <c r="BE16" s="432"/>
      <c r="BF16" s="432"/>
      <c r="BG16" s="432"/>
      <c r="BH16" s="432"/>
      <c r="BI16" s="432"/>
      <c r="BJ16" s="432"/>
      <c r="BK16" s="432"/>
      <c r="BL16" s="432"/>
      <c r="BM16" s="432"/>
      <c r="BN16" s="432"/>
      <c r="BO16" s="432"/>
      <c r="BP16" s="432"/>
      <c r="BQ16" s="432"/>
      <c r="BR16" s="432"/>
      <c r="BS16" s="432"/>
      <c r="BT16" s="432"/>
      <c r="BU16" s="432"/>
      <c r="BV16" s="432"/>
      <c r="BW16" s="432"/>
      <c r="BX16" s="432"/>
      <c r="BY16" s="432"/>
      <c r="BZ16" s="432"/>
      <c r="CA16" s="432"/>
      <c r="CB16" s="432"/>
      <c r="CC16" s="432"/>
      <c r="CD16" s="432"/>
      <c r="CE16" s="432"/>
      <c r="CF16" s="432"/>
      <c r="CG16" s="432"/>
      <c r="CH16" s="432"/>
      <c r="CI16" s="432"/>
      <c r="CJ16" s="432"/>
      <c r="CK16" s="432"/>
      <c r="CL16" s="432"/>
      <c r="CM16" s="432"/>
      <c r="CN16" s="432"/>
      <c r="CO16" s="432"/>
      <c r="CP16" s="432"/>
      <c r="CQ16" s="432"/>
      <c r="CR16" s="432"/>
      <c r="CS16" s="432"/>
      <c r="CT16" s="432"/>
      <c r="CU16" s="432"/>
      <c r="CV16" s="432"/>
      <c r="CW16" s="432"/>
      <c r="CX16" s="432"/>
      <c r="CY16" s="432"/>
      <c r="CZ16" s="432"/>
      <c r="DA16" s="432"/>
      <c r="DB16" s="432"/>
      <c r="DC16" s="432"/>
      <c r="DD16" s="432"/>
      <c r="DE16" s="432"/>
      <c r="DF16" s="432"/>
      <c r="DG16" s="432"/>
      <c r="DH16" s="432"/>
      <c r="DI16" s="432"/>
      <c r="DJ16" s="432"/>
      <c r="DK16" s="432"/>
      <c r="DL16" s="432"/>
      <c r="DM16" s="432"/>
      <c r="DN16" s="432"/>
      <c r="DO16" s="432"/>
      <c r="DP16" s="432"/>
      <c r="DQ16" s="432"/>
      <c r="DR16" s="432"/>
      <c r="DS16" s="432"/>
      <c r="DT16" s="432"/>
      <c r="DU16" s="432"/>
      <c r="DV16" s="432"/>
      <c r="DW16" s="432"/>
      <c r="DX16" s="432"/>
      <c r="DY16" s="432"/>
      <c r="DZ16" s="432"/>
      <c r="EA16" s="432"/>
      <c r="EB16" s="432"/>
      <c r="EC16" s="432"/>
      <c r="ED16" s="432"/>
      <c r="EE16" s="432"/>
      <c r="EF16" s="432"/>
      <c r="EG16" s="432"/>
      <c r="EH16" s="432"/>
      <c r="EI16" s="432"/>
      <c r="EJ16" s="432"/>
      <c r="EK16" s="432"/>
      <c r="EL16" s="432"/>
      <c r="EM16" s="432"/>
      <c r="EN16" s="432"/>
      <c r="EO16" s="432"/>
      <c r="EP16" s="432"/>
      <c r="EQ16" s="432"/>
      <c r="ER16" s="432"/>
      <c r="ES16" s="432"/>
      <c r="ET16" s="432"/>
      <c r="EU16" s="432"/>
      <c r="EV16" s="432"/>
      <c r="EW16" s="432"/>
      <c r="EX16" s="432"/>
      <c r="EY16" s="432"/>
      <c r="EZ16" s="432"/>
      <c r="FA16" s="432"/>
      <c r="FB16" s="432"/>
      <c r="FC16" s="432"/>
      <c r="FD16" s="432"/>
      <c r="FE16" s="432"/>
      <c r="FF16" s="432"/>
      <c r="FG16" s="432"/>
      <c r="FH16" s="432"/>
      <c r="FI16" s="432"/>
      <c r="FJ16" s="432"/>
      <c r="FK16" s="432"/>
      <c r="FL16" s="432"/>
      <c r="FM16" s="432"/>
      <c r="FN16" s="432"/>
      <c r="FO16" s="432"/>
      <c r="FP16" s="432"/>
      <c r="FQ16" s="432"/>
      <c r="FR16" s="432"/>
      <c r="FS16" s="432"/>
      <c r="FT16" s="432"/>
      <c r="FU16" s="432"/>
      <c r="FV16" s="432"/>
      <c r="FW16" s="432"/>
      <c r="FX16" s="432"/>
      <c r="FY16" s="432"/>
      <c r="FZ16" s="432"/>
      <c r="GA16" s="432"/>
      <c r="GB16" s="432"/>
      <c r="GC16" s="432"/>
      <c r="GD16" s="432"/>
      <c r="GE16" s="432"/>
      <c r="GF16" s="432"/>
      <c r="GG16" s="432"/>
      <c r="GH16" s="432"/>
      <c r="GI16" s="432"/>
      <c r="GJ16" s="432"/>
      <c r="GK16" s="432"/>
      <c r="GL16" s="432"/>
      <c r="GM16" s="432"/>
      <c r="GN16" s="432"/>
      <c r="GO16" s="432"/>
      <c r="GP16" s="432"/>
      <c r="GQ16" s="432"/>
      <c r="GR16" s="432"/>
      <c r="GS16" s="432"/>
      <c r="GT16" s="432"/>
      <c r="GU16" s="432"/>
      <c r="GV16" s="432"/>
      <c r="GW16" s="432"/>
      <c r="GX16" s="432"/>
      <c r="GY16" s="432"/>
      <c r="GZ16" s="432"/>
      <c r="HA16" s="432"/>
      <c r="HB16" s="432"/>
      <c r="HC16" s="432"/>
      <c r="HD16" s="432"/>
      <c r="HE16" s="432"/>
      <c r="HF16" s="432"/>
      <c r="HG16" s="432"/>
      <c r="HH16" s="432"/>
      <c r="HI16" s="432"/>
      <c r="HJ16" s="432"/>
      <c r="HK16" s="432"/>
      <c r="HL16" s="432"/>
      <c r="HM16" s="432"/>
      <c r="HN16" s="432"/>
      <c r="HO16" s="432"/>
      <c r="HP16" s="432"/>
      <c r="HQ16" s="432"/>
      <c r="HR16" s="432"/>
      <c r="HS16" s="432"/>
      <c r="HT16" s="432"/>
      <c r="HU16" s="432"/>
      <c r="HV16" s="432"/>
      <c r="HW16" s="432"/>
      <c r="HX16" s="432"/>
      <c r="HY16" s="432"/>
      <c r="HZ16" s="432"/>
      <c r="IA16" s="432"/>
      <c r="IB16" s="432"/>
      <c r="IC16" s="432"/>
      <c r="ID16" s="432"/>
      <c r="IE16" s="432"/>
      <c r="IF16" s="432"/>
      <c r="IG16" s="432"/>
      <c r="IH16" s="432"/>
      <c r="II16" s="432"/>
      <c r="IJ16" s="432"/>
      <c r="IK16" s="432"/>
      <c r="IL16" s="432"/>
      <c r="IM16" s="432"/>
      <c r="IN16" s="432"/>
      <c r="IO16" s="432"/>
      <c r="IP16" s="432"/>
      <c r="IQ16" s="432"/>
      <c r="IR16" s="432"/>
      <c r="IS16" s="432"/>
      <c r="IT16" s="432"/>
      <c r="IU16" s="432"/>
      <c r="IV16" s="432"/>
      <c r="IW16" s="432"/>
      <c r="IX16" s="432"/>
      <c r="IY16" s="432"/>
      <c r="IZ16" s="432"/>
      <c r="JA16" s="432"/>
      <c r="JB16" s="432"/>
      <c r="JC16" s="432"/>
      <c r="JD16" s="432"/>
      <c r="JE16" s="432"/>
      <c r="JF16" s="432"/>
      <c r="JG16" s="432"/>
      <c r="JH16" s="432"/>
      <c r="JI16" s="432"/>
      <c r="JJ16" s="432"/>
      <c r="JK16" s="432"/>
      <c r="JL16" s="432"/>
      <c r="JM16" s="432"/>
      <c r="JN16" s="432"/>
      <c r="JO16" s="432"/>
      <c r="JP16" s="432"/>
      <c r="JQ16" s="432"/>
      <c r="JR16" s="432"/>
      <c r="JS16" s="432"/>
      <c r="JT16" s="432"/>
      <c r="JU16" s="432"/>
      <c r="JV16" s="432"/>
      <c r="JW16" s="432"/>
      <c r="JX16" s="432"/>
      <c r="JY16" s="432"/>
      <c r="JZ16" s="432"/>
      <c r="KA16" s="432"/>
      <c r="KB16" s="432"/>
      <c r="KC16" s="432"/>
      <c r="KD16" s="432"/>
      <c r="KE16" s="432"/>
      <c r="KF16" s="432"/>
      <c r="KG16" s="432"/>
      <c r="KH16" s="432"/>
      <c r="KI16" s="432"/>
      <c r="KJ16" s="432"/>
    </row>
    <row r="17" spans="1:19" s="212" customFormat="1">
      <c r="A17" s="457"/>
      <c r="B17" s="17" t="str">
        <f>LEFT(B16,SEARCH(",",B16))&amp;" value"</f>
        <v>Gold (7108), value</v>
      </c>
      <c r="C17" s="446"/>
      <c r="D17" s="9" t="s">
        <v>379</v>
      </c>
      <c r="E17" s="446"/>
      <c r="F17" s="9" t="s">
        <v>380</v>
      </c>
      <c r="G17" s="214"/>
      <c r="H17" s="73"/>
      <c r="I17" s="214"/>
      <c r="J17" s="384"/>
      <c r="K17" s="214"/>
      <c r="L17" s="469"/>
      <c r="M17" s="214"/>
      <c r="N17" s="469"/>
      <c r="O17" s="214"/>
      <c r="P17" s="469"/>
      <c r="Q17" s="214"/>
      <c r="R17" s="469"/>
      <c r="S17" s="214"/>
    </row>
    <row r="18" spans="1:19" s="212" customFormat="1">
      <c r="A18" s="457"/>
      <c r="B18" s="16" t="s">
        <v>386</v>
      </c>
      <c r="C18" s="446"/>
      <c r="D18" s="9" t="s">
        <v>379</v>
      </c>
      <c r="E18" s="446"/>
      <c r="F18" s="9" t="s">
        <v>385</v>
      </c>
      <c r="G18" s="214"/>
      <c r="H18" s="73"/>
      <c r="I18" s="214"/>
      <c r="J18" s="384"/>
      <c r="K18" s="214"/>
      <c r="L18" s="469"/>
      <c r="M18" s="214"/>
      <c r="N18" s="469"/>
      <c r="O18" s="214"/>
      <c r="P18" s="469"/>
      <c r="Q18" s="214"/>
      <c r="R18" s="469"/>
      <c r="S18" s="214"/>
    </row>
    <row r="19" spans="1:19" s="212" customFormat="1">
      <c r="A19" s="457"/>
      <c r="B19" s="17" t="str">
        <f>LEFT(B18,SEARCH(",",B18))&amp;" value"</f>
        <v>Silver (7106), value</v>
      </c>
      <c r="C19" s="446"/>
      <c r="D19" s="9" t="s">
        <v>379</v>
      </c>
      <c r="E19" s="446"/>
      <c r="F19" s="9" t="s">
        <v>380</v>
      </c>
      <c r="G19" s="214"/>
      <c r="H19" s="73"/>
      <c r="I19" s="214"/>
      <c r="J19" s="384"/>
      <c r="K19" s="214"/>
      <c r="L19" s="469"/>
      <c r="M19" s="214"/>
      <c r="N19" s="469"/>
      <c r="O19" s="214"/>
      <c r="P19" s="469"/>
      <c r="Q19" s="214"/>
      <c r="R19" s="469"/>
      <c r="S19" s="214"/>
    </row>
    <row r="20" spans="1:19" s="212" customFormat="1">
      <c r="A20" s="457"/>
      <c r="B20" s="16" t="s">
        <v>387</v>
      </c>
      <c r="C20" s="446"/>
      <c r="D20" s="9" t="s">
        <v>379</v>
      </c>
      <c r="E20" s="446"/>
      <c r="F20" s="9" t="s">
        <v>406</v>
      </c>
      <c r="G20" s="214"/>
      <c r="H20" s="73"/>
      <c r="I20" s="214"/>
      <c r="J20" s="384"/>
      <c r="K20" s="214"/>
      <c r="L20" s="469"/>
      <c r="M20" s="214"/>
      <c r="N20" s="469"/>
      <c r="O20" s="214"/>
      <c r="P20" s="469"/>
      <c r="Q20" s="214"/>
      <c r="R20" s="469"/>
      <c r="S20" s="214"/>
    </row>
    <row r="21" spans="1:19" s="212" customFormat="1">
      <c r="A21" s="457"/>
      <c r="B21" s="17" t="str">
        <f>LEFT(B20,SEARCH(",",B20))&amp;" value"</f>
        <v>Coal (2701), value</v>
      </c>
      <c r="C21" s="446"/>
      <c r="D21" s="9" t="s">
        <v>379</v>
      </c>
      <c r="E21" s="446"/>
      <c r="F21" s="9" t="s">
        <v>380</v>
      </c>
      <c r="G21" s="214"/>
      <c r="H21" s="73"/>
      <c r="I21" s="214"/>
      <c r="J21" s="384"/>
      <c r="K21" s="214"/>
      <c r="L21" s="469"/>
      <c r="M21" s="214"/>
      <c r="N21" s="469"/>
      <c r="O21" s="214"/>
      <c r="P21" s="469"/>
      <c r="Q21" s="214"/>
      <c r="R21" s="469"/>
      <c r="S21" s="214"/>
    </row>
    <row r="22" spans="1:19" s="212" customFormat="1">
      <c r="A22" s="457"/>
      <c r="B22" s="16" t="s">
        <v>389</v>
      </c>
      <c r="C22" s="446"/>
      <c r="D22" s="9" t="s">
        <v>379</v>
      </c>
      <c r="E22" s="446"/>
      <c r="F22" s="9" t="s">
        <v>388</v>
      </c>
      <c r="G22" s="214"/>
      <c r="H22" s="73"/>
      <c r="I22" s="214"/>
      <c r="J22" s="384"/>
      <c r="K22" s="214"/>
      <c r="L22" s="469"/>
      <c r="M22" s="214"/>
      <c r="N22" s="469"/>
      <c r="O22" s="214"/>
      <c r="P22" s="469"/>
      <c r="Q22" s="214"/>
      <c r="R22" s="469"/>
      <c r="S22" s="214"/>
    </row>
    <row r="23" spans="1:19" s="212" customFormat="1">
      <c r="A23" s="457"/>
      <c r="B23" s="17" t="str">
        <f>LEFT(B22,SEARCH(",",B22))&amp;" value"</f>
        <v>Copper (2603), value</v>
      </c>
      <c r="C23" s="446"/>
      <c r="D23" s="9" t="s">
        <v>379</v>
      </c>
      <c r="E23" s="446"/>
      <c r="F23" s="9" t="s">
        <v>380</v>
      </c>
      <c r="G23" s="214"/>
      <c r="H23" s="73"/>
      <c r="I23" s="214"/>
      <c r="J23" s="384"/>
      <c r="K23" s="214"/>
      <c r="L23" s="469"/>
      <c r="M23" s="214"/>
      <c r="N23" s="469"/>
      <c r="O23" s="214"/>
      <c r="P23" s="469"/>
      <c r="Q23" s="214"/>
      <c r="R23" s="469"/>
      <c r="S23" s="214"/>
    </row>
    <row r="24" spans="1:19" s="212" customFormat="1" ht="30">
      <c r="A24" s="457"/>
      <c r="B24" s="16" t="s">
        <v>390</v>
      </c>
      <c r="C24" s="446"/>
      <c r="D24" s="9" t="s">
        <v>379</v>
      </c>
      <c r="E24" s="446"/>
      <c r="F24" s="9" t="s">
        <v>388</v>
      </c>
      <c r="G24" s="214"/>
      <c r="H24" s="73"/>
      <c r="I24" s="214"/>
      <c r="J24" s="384"/>
      <c r="K24" s="214"/>
      <c r="L24" s="469"/>
      <c r="M24" s="214"/>
      <c r="N24" s="469"/>
      <c r="O24" s="214"/>
      <c r="P24" s="469"/>
      <c r="Q24" s="214"/>
      <c r="R24" s="469"/>
      <c r="S24" s="214"/>
    </row>
    <row r="25" spans="1:19" s="212" customFormat="1">
      <c r="A25" s="457"/>
      <c r="B25" s="17" t="str">
        <f>LEFT(B24,SEARCH(",",B24))&amp;" value"</f>
        <v>Add commodities here, value</v>
      </c>
      <c r="C25" s="446"/>
      <c r="D25" s="9" t="s">
        <v>379</v>
      </c>
      <c r="E25" s="446"/>
      <c r="F25" s="9" t="s">
        <v>380</v>
      </c>
      <c r="G25" s="214"/>
      <c r="H25" s="73"/>
      <c r="I25" s="214"/>
      <c r="J25" s="384"/>
      <c r="K25" s="214"/>
      <c r="L25" s="469"/>
      <c r="M25" s="214"/>
      <c r="N25" s="469"/>
      <c r="O25" s="214"/>
      <c r="P25" s="469"/>
      <c r="Q25" s="214"/>
      <c r="R25" s="469"/>
      <c r="S25" s="214"/>
    </row>
    <row r="26" spans="1:19" s="212" customFormat="1" ht="30">
      <c r="A26" s="457"/>
      <c r="B26" s="16" t="s">
        <v>390</v>
      </c>
      <c r="C26" s="446"/>
      <c r="D26" s="9" t="s">
        <v>379</v>
      </c>
      <c r="E26" s="446"/>
      <c r="F26" s="9" t="s">
        <v>388</v>
      </c>
      <c r="G26" s="214"/>
      <c r="H26" s="73"/>
      <c r="I26" s="214"/>
      <c r="J26" s="384"/>
      <c r="K26" s="214"/>
      <c r="L26" s="469"/>
      <c r="M26" s="214"/>
      <c r="N26" s="469"/>
      <c r="O26" s="214"/>
      <c r="P26" s="469"/>
      <c r="Q26" s="214"/>
      <c r="R26" s="469"/>
      <c r="S26" s="214"/>
    </row>
    <row r="27" spans="1:19" s="212" customFormat="1">
      <c r="A27" s="460"/>
      <c r="B27" s="18" t="str">
        <f>LEFT(B26,SEARCH(",",B26))&amp;" value"</f>
        <v>Add commodities here, value</v>
      </c>
      <c r="C27" s="476"/>
      <c r="D27" s="11" t="s">
        <v>379</v>
      </c>
      <c r="E27" s="476"/>
      <c r="F27" s="11" t="s">
        <v>380</v>
      </c>
      <c r="G27" s="214"/>
      <c r="H27" s="73"/>
      <c r="I27" s="214"/>
      <c r="J27" s="385"/>
      <c r="K27" s="214"/>
      <c r="L27" s="469"/>
      <c r="M27" s="214"/>
      <c r="N27" s="469"/>
      <c r="O27" s="214"/>
      <c r="P27" s="469"/>
      <c r="Q27" s="214"/>
      <c r="R27" s="469"/>
      <c r="S27" s="214"/>
    </row>
  </sheetData>
  <mergeCells count="1">
    <mergeCell ref="J10:J27"/>
  </mergeCells>
  <hyperlinks>
    <hyperlink ref="B9" r:id="rId1" xr:uid="{BC2E38CF-48FB-984E-80B9-2EB75B76021D}"/>
    <hyperlink ref="F11" r:id="rId2" xr:uid="{BFF2141A-5B80-E944-B8A8-54FF6E5969D1}"/>
    <hyperlink ref="F10" r:id="rId3" xr:uid="{4775A1DA-D6FD-4F4E-8630-9BB94909B22C}"/>
  </hyperlinks>
  <pageMargins left="0.7" right="0.7" top="0.75" bottom="0.75" header="0.3" footer="0.3"/>
  <pageSetup paperSize="8" orientation="landscape" horizontalDpi="1200" verticalDpi="1200"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AAD01-BC72-854E-9D3E-0F8424E2DC8E}">
  <sheetPr codeName="Sheet12"/>
  <dimension ref="A1:S20"/>
  <sheetViews>
    <sheetView topLeftCell="E1" zoomScale="85" zoomScaleNormal="85" zoomScalePageLayoutView="115" workbookViewId="0">
      <selection activeCell="L3" sqref="L3"/>
    </sheetView>
  </sheetViews>
  <sheetFormatPr defaultColWidth="10.5" defaultRowHeight="15.95"/>
  <cols>
    <col min="1" max="1" width="15.5" style="214" customWidth="1"/>
    <col min="2" max="2" width="38.875" style="214" customWidth="1"/>
    <col min="3" max="3" width="3" style="214" customWidth="1"/>
    <col min="4" max="4" width="29" style="214" customWidth="1"/>
    <col min="5" max="5" width="3" style="214" customWidth="1"/>
    <col min="6" max="6" width="20.5" style="214" customWidth="1"/>
    <col min="7" max="7" width="3" style="214" customWidth="1"/>
    <col min="8" max="8" width="23.375" style="214" customWidth="1"/>
    <col min="9" max="9" width="3" style="214" customWidth="1"/>
    <col min="10" max="10" width="28.875" style="214" customWidth="1"/>
    <col min="11" max="11" width="3" style="214" customWidth="1"/>
    <col min="12" max="12" width="63.12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13" t="s">
        <v>407</v>
      </c>
    </row>
    <row r="3" spans="1:19" s="30" customFormat="1" ht="369.95">
      <c r="A3" s="335" t="s">
        <v>408</v>
      </c>
      <c r="B3" s="44" t="s">
        <v>409</v>
      </c>
      <c r="D3" s="9" t="s">
        <v>410</v>
      </c>
      <c r="F3" s="45"/>
      <c r="H3" s="45"/>
      <c r="J3" s="444"/>
      <c r="L3" s="351" t="s">
        <v>411</v>
      </c>
      <c r="N3" s="351"/>
      <c r="P3" s="445"/>
      <c r="R3" s="445"/>
    </row>
    <row r="4" spans="1:19" s="29" customFormat="1" ht="18">
      <c r="A4" s="43"/>
      <c r="B4" s="35"/>
      <c r="D4" s="35"/>
      <c r="F4" s="35"/>
      <c r="H4" s="35"/>
      <c r="J4" s="36"/>
      <c r="L4" s="302"/>
      <c r="M4" s="303"/>
      <c r="N4" s="303"/>
    </row>
    <row r="5" spans="1:19" s="40" customFormat="1" ht="74.25" customHeight="1">
      <c r="A5" s="38"/>
      <c r="B5" s="39" t="s">
        <v>112</v>
      </c>
      <c r="D5" s="68" t="s">
        <v>113</v>
      </c>
      <c r="E5" s="33"/>
      <c r="F5" s="68" t="s">
        <v>114</v>
      </c>
      <c r="G5" s="33"/>
      <c r="H5" s="68" t="s">
        <v>115</v>
      </c>
      <c r="J5" s="34" t="s">
        <v>116</v>
      </c>
      <c r="K5" s="33"/>
      <c r="L5" s="34" t="s">
        <v>117</v>
      </c>
      <c r="M5" s="33"/>
      <c r="N5" s="34" t="s">
        <v>118</v>
      </c>
      <c r="O5" s="33"/>
      <c r="P5" s="34" t="s">
        <v>119</v>
      </c>
      <c r="Q5" s="33"/>
      <c r="R5" s="34" t="s">
        <v>120</v>
      </c>
    </row>
    <row r="6" spans="1:19" s="29" customFormat="1" ht="18">
      <c r="A6" s="43"/>
      <c r="B6" s="35"/>
      <c r="D6" s="35"/>
      <c r="F6" s="35"/>
      <c r="H6" s="35"/>
      <c r="J6" s="36"/>
      <c r="L6" s="302"/>
      <c r="M6" s="303"/>
      <c r="N6" s="302"/>
      <c r="P6" s="36"/>
      <c r="R6" s="36"/>
    </row>
    <row r="7" spans="1:19" s="8" customFormat="1" ht="210">
      <c r="A7" s="457"/>
      <c r="B7" s="15" t="s">
        <v>412</v>
      </c>
      <c r="C7" s="446"/>
      <c r="D7" s="9" t="s">
        <v>136</v>
      </c>
      <c r="E7" s="446"/>
      <c r="F7" s="73" t="s">
        <v>72</v>
      </c>
      <c r="G7" s="29"/>
      <c r="H7" s="73" t="s">
        <v>413</v>
      </c>
      <c r="I7" s="29"/>
      <c r="J7" s="451"/>
      <c r="K7" s="29"/>
      <c r="L7" s="351" t="s">
        <v>414</v>
      </c>
      <c r="M7" s="299"/>
      <c r="N7" s="351" t="s">
        <v>415</v>
      </c>
      <c r="O7" s="30"/>
      <c r="P7" s="445"/>
      <c r="Q7" s="30"/>
      <c r="R7" s="445"/>
      <c r="S7" s="29"/>
    </row>
    <row r="8" spans="1:19" s="8" customFormat="1" ht="135">
      <c r="A8" s="457"/>
      <c r="B8" s="41" t="s">
        <v>416</v>
      </c>
      <c r="C8" s="446"/>
      <c r="D8" s="9" t="s">
        <v>136</v>
      </c>
      <c r="E8" s="446"/>
      <c r="F8" s="73" t="s">
        <v>72</v>
      </c>
      <c r="G8" s="30"/>
      <c r="H8" s="73" t="s">
        <v>413</v>
      </c>
      <c r="I8" s="30"/>
      <c r="J8" s="373"/>
      <c r="K8" s="30"/>
      <c r="L8" s="312" t="s">
        <v>417</v>
      </c>
      <c r="M8" s="299"/>
      <c r="N8" s="351"/>
      <c r="O8" s="30"/>
      <c r="P8" s="445"/>
      <c r="Q8" s="30"/>
      <c r="R8" s="445"/>
      <c r="S8" s="30"/>
    </row>
    <row r="9" spans="1:19" s="8" customFormat="1" ht="75">
      <c r="A9" s="457"/>
      <c r="B9" s="41" t="s">
        <v>418</v>
      </c>
      <c r="C9" s="446"/>
      <c r="D9" s="9" t="s">
        <v>136</v>
      </c>
      <c r="E9" s="446"/>
      <c r="F9" s="73" t="s">
        <v>72</v>
      </c>
      <c r="G9" s="30"/>
      <c r="H9" s="73" t="s">
        <v>413</v>
      </c>
      <c r="I9" s="30"/>
      <c r="J9" s="373"/>
      <c r="K9" s="30"/>
      <c r="L9" s="351" t="s">
        <v>419</v>
      </c>
      <c r="M9" s="299"/>
      <c r="N9" s="351" t="s">
        <v>420</v>
      </c>
      <c r="O9" s="30"/>
      <c r="P9" s="445"/>
      <c r="Q9" s="30"/>
      <c r="R9" s="445"/>
      <c r="S9" s="30"/>
    </row>
    <row r="10" spans="1:19" s="8" customFormat="1" ht="105">
      <c r="A10" s="457"/>
      <c r="B10" s="41" t="s">
        <v>421</v>
      </c>
      <c r="C10" s="446"/>
      <c r="D10" s="9" t="s">
        <v>136</v>
      </c>
      <c r="E10" s="446"/>
      <c r="F10" s="73" t="s">
        <v>72</v>
      </c>
      <c r="G10" s="30"/>
      <c r="H10" s="73" t="s">
        <v>413</v>
      </c>
      <c r="I10" s="30"/>
      <c r="J10" s="373"/>
      <c r="K10" s="30"/>
      <c r="L10" s="351" t="s">
        <v>422</v>
      </c>
      <c r="M10" s="299"/>
      <c r="N10" s="351" t="s">
        <v>423</v>
      </c>
      <c r="O10" s="30"/>
      <c r="P10" s="445"/>
      <c r="Q10" s="30"/>
      <c r="R10" s="445"/>
      <c r="S10" s="30"/>
    </row>
    <row r="11" spans="1:19" s="8" customFormat="1" ht="135">
      <c r="A11" s="457"/>
      <c r="B11" s="41" t="s">
        <v>424</v>
      </c>
      <c r="C11" s="446"/>
      <c r="D11" s="9" t="s">
        <v>136</v>
      </c>
      <c r="E11" s="446"/>
      <c r="F11" s="73" t="s">
        <v>72</v>
      </c>
      <c r="G11" s="30"/>
      <c r="H11" s="73" t="s">
        <v>413</v>
      </c>
      <c r="I11" s="30"/>
      <c r="J11" s="373"/>
      <c r="K11" s="30"/>
      <c r="L11" s="312" t="s">
        <v>425</v>
      </c>
      <c r="M11" s="299"/>
      <c r="N11" s="351" t="s">
        <v>426</v>
      </c>
      <c r="O11" s="30"/>
      <c r="P11" s="445"/>
      <c r="Q11" s="30"/>
      <c r="R11" s="445"/>
      <c r="S11" s="30"/>
    </row>
    <row r="12" spans="1:19" s="8" customFormat="1" ht="60">
      <c r="A12" s="457"/>
      <c r="B12" s="41" t="s">
        <v>427</v>
      </c>
      <c r="C12" s="446"/>
      <c r="D12" s="9" t="s">
        <v>136</v>
      </c>
      <c r="E12" s="446"/>
      <c r="F12" s="73" t="s">
        <v>72</v>
      </c>
      <c r="G12" s="30"/>
      <c r="H12" s="73" t="s">
        <v>413</v>
      </c>
      <c r="I12" s="30"/>
      <c r="J12" s="373"/>
      <c r="K12" s="30"/>
      <c r="L12" s="312" t="s">
        <v>428</v>
      </c>
      <c r="M12" s="299"/>
      <c r="N12" s="351"/>
      <c r="O12" s="30"/>
      <c r="P12" s="445"/>
      <c r="Q12" s="30"/>
      <c r="R12" s="445"/>
      <c r="S12" s="30"/>
    </row>
    <row r="13" spans="1:19" s="8" customFormat="1" ht="384">
      <c r="A13" s="457"/>
      <c r="B13" s="41" t="s">
        <v>429</v>
      </c>
      <c r="C13" s="446"/>
      <c r="D13" s="9" t="s">
        <v>136</v>
      </c>
      <c r="E13" s="446"/>
      <c r="F13" s="73" t="s">
        <v>72</v>
      </c>
      <c r="G13" s="30"/>
      <c r="H13" s="73" t="s">
        <v>413</v>
      </c>
      <c r="I13" s="30"/>
      <c r="J13" s="373"/>
      <c r="K13" s="30"/>
      <c r="L13" s="312" t="s">
        <v>430</v>
      </c>
      <c r="M13" s="299"/>
      <c r="N13" s="351" t="s">
        <v>431</v>
      </c>
      <c r="O13" s="30"/>
      <c r="P13" s="445"/>
      <c r="Q13" s="30"/>
      <c r="R13" s="445"/>
      <c r="S13" s="30"/>
    </row>
    <row r="14" spans="1:19" s="8" customFormat="1" ht="45">
      <c r="A14" s="457"/>
      <c r="B14" s="41" t="s">
        <v>432</v>
      </c>
      <c r="C14" s="446"/>
      <c r="D14" s="9" t="s">
        <v>136</v>
      </c>
      <c r="E14" s="446"/>
      <c r="F14" s="73" t="s">
        <v>72</v>
      </c>
      <c r="G14" s="30"/>
      <c r="H14" s="73" t="s">
        <v>413</v>
      </c>
      <c r="I14" s="30"/>
      <c r="J14" s="373"/>
      <c r="K14" s="30"/>
      <c r="L14" s="351" t="s">
        <v>433</v>
      </c>
      <c r="M14" s="299"/>
      <c r="N14" s="351"/>
      <c r="O14" s="30"/>
      <c r="P14" s="445"/>
      <c r="Q14" s="30"/>
      <c r="R14" s="445"/>
      <c r="S14" s="30"/>
    </row>
    <row r="15" spans="1:19" s="8" customFormat="1" ht="105">
      <c r="A15" s="457"/>
      <c r="B15" s="41" t="s">
        <v>434</v>
      </c>
      <c r="C15" s="446"/>
      <c r="D15" s="9" t="s">
        <v>136</v>
      </c>
      <c r="E15" s="446"/>
      <c r="F15" s="73" t="s">
        <v>72</v>
      </c>
      <c r="G15" s="30"/>
      <c r="H15" s="73" t="s">
        <v>413</v>
      </c>
      <c r="I15" s="30"/>
      <c r="J15" s="373"/>
      <c r="K15" s="30"/>
      <c r="L15" s="312" t="s">
        <v>435</v>
      </c>
      <c r="M15" s="299"/>
      <c r="N15" s="351" t="s">
        <v>436</v>
      </c>
      <c r="O15" s="30"/>
      <c r="P15" s="445"/>
      <c r="Q15" s="30"/>
      <c r="R15" s="445"/>
      <c r="S15" s="30"/>
    </row>
    <row r="16" spans="1:19" s="8" customFormat="1" ht="165">
      <c r="A16" s="457"/>
      <c r="B16" s="41" t="s">
        <v>437</v>
      </c>
      <c r="C16" s="446"/>
      <c r="D16" s="9" t="s">
        <v>136</v>
      </c>
      <c r="E16" s="446"/>
      <c r="F16" s="73" t="s">
        <v>72</v>
      </c>
      <c r="G16" s="30"/>
      <c r="H16" s="73" t="s">
        <v>413</v>
      </c>
      <c r="I16" s="30"/>
      <c r="J16" s="373"/>
      <c r="K16" s="30"/>
      <c r="L16" s="312" t="s">
        <v>438</v>
      </c>
      <c r="M16" s="299"/>
      <c r="N16" s="351" t="s">
        <v>439</v>
      </c>
      <c r="O16" s="30"/>
      <c r="P16" s="445"/>
      <c r="Q16" s="30"/>
      <c r="R16" s="445"/>
      <c r="S16" s="30"/>
    </row>
    <row r="17" spans="1:19" s="8" customFormat="1" ht="120">
      <c r="A17" s="457"/>
      <c r="B17" s="41" t="s">
        <v>440</v>
      </c>
      <c r="C17" s="446"/>
      <c r="D17" s="9" t="s">
        <v>188</v>
      </c>
      <c r="E17" s="446"/>
      <c r="F17" s="73" t="s">
        <v>72</v>
      </c>
      <c r="G17" s="30"/>
      <c r="H17" s="73" t="s">
        <v>185</v>
      </c>
      <c r="I17" s="30"/>
      <c r="J17" s="373"/>
      <c r="K17" s="30"/>
      <c r="L17" s="351" t="s">
        <v>441</v>
      </c>
      <c r="M17" s="299"/>
      <c r="N17" s="351" t="s">
        <v>442</v>
      </c>
      <c r="O17" s="30"/>
      <c r="P17" s="445"/>
      <c r="Q17" s="30"/>
      <c r="R17" s="445"/>
      <c r="S17" s="30"/>
    </row>
    <row r="18" spans="1:19" s="8" customFormat="1" ht="120">
      <c r="A18" s="457"/>
      <c r="B18" s="41" t="s">
        <v>443</v>
      </c>
      <c r="C18" s="446"/>
      <c r="D18" s="264">
        <v>0.85</v>
      </c>
      <c r="E18" s="446"/>
      <c r="F18" s="73" t="s">
        <v>72</v>
      </c>
      <c r="G18" s="30"/>
      <c r="H18" s="73" t="s">
        <v>413</v>
      </c>
      <c r="I18" s="30"/>
      <c r="J18" s="373"/>
      <c r="K18" s="30"/>
      <c r="L18" s="351" t="s">
        <v>444</v>
      </c>
      <c r="M18" s="299"/>
      <c r="N18" s="351"/>
      <c r="O18" s="30"/>
      <c r="P18" s="445"/>
      <c r="Q18" s="30"/>
      <c r="R18" s="445"/>
      <c r="S18" s="29"/>
    </row>
    <row r="19" spans="1:19" s="8" customFormat="1" ht="90">
      <c r="A19" s="457"/>
      <c r="B19" s="41" t="s">
        <v>445</v>
      </c>
      <c r="C19" s="446"/>
      <c r="D19" s="9" t="s">
        <v>269</v>
      </c>
      <c r="E19" s="446"/>
      <c r="F19" s="73" t="s">
        <v>72</v>
      </c>
      <c r="G19" s="30"/>
      <c r="H19" s="73" t="s">
        <v>185</v>
      </c>
      <c r="I19" s="30"/>
      <c r="J19" s="374"/>
      <c r="K19" s="30"/>
      <c r="L19" s="351" t="s">
        <v>446</v>
      </c>
      <c r="M19" s="299"/>
      <c r="N19" s="351" t="s">
        <v>447</v>
      </c>
      <c r="O19" s="30"/>
      <c r="P19" s="445"/>
      <c r="Q19" s="30"/>
      <c r="R19" s="445"/>
      <c r="S19" s="30"/>
    </row>
    <row r="20" spans="1:19" s="216" customFormat="1">
      <c r="A20" s="215"/>
    </row>
  </sheetData>
  <mergeCells count="1">
    <mergeCell ref="J7:J19"/>
  </mergeCells>
  <pageMargins left="0.7" right="0.7" top="0.75" bottom="0.75" header="0.3" footer="0.3"/>
  <pageSetup paperSize="8"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97114-B2AA-E14F-8E0A-D47AA383A57E}">
  <sheetPr codeName="Sheet13"/>
  <dimension ref="A1:AJ313"/>
  <sheetViews>
    <sheetView showGridLines="0" topLeftCell="C15" zoomScale="70" zoomScaleNormal="70" workbookViewId="0">
      <selection activeCell="G18" sqref="G18:G20"/>
    </sheetView>
  </sheetViews>
  <sheetFormatPr defaultColWidth="4" defaultRowHeight="24" customHeight="1"/>
  <cols>
    <col min="1" max="1" width="4" style="5"/>
    <col min="2" max="2" width="48.5" style="5" customWidth="1"/>
    <col min="3" max="3" width="44.5" style="5" customWidth="1"/>
    <col min="4" max="4" width="38.875" style="5" customWidth="1"/>
    <col min="5" max="5" width="23" style="5" customWidth="1"/>
    <col min="6" max="10" width="26.5" style="5" customWidth="1"/>
    <col min="11" max="11" width="15.625" style="5" customWidth="1"/>
    <col min="12" max="33" width="4" style="5"/>
    <col min="34" max="34" width="12" style="5" bestFit="1" customWidth="1"/>
    <col min="35" max="16384" width="4" style="5"/>
  </cols>
  <sheetData>
    <row r="1" spans="1:36" ht="14.1">
      <c r="A1" s="432"/>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row>
    <row r="2" spans="1:36" s="253" customFormat="1" ht="14.1">
      <c r="A2" s="432"/>
      <c r="B2" s="390" t="s">
        <v>448</v>
      </c>
      <c r="C2" s="390"/>
      <c r="D2" s="390"/>
      <c r="E2" s="390"/>
      <c r="F2" s="390"/>
      <c r="G2" s="390"/>
      <c r="H2" s="390"/>
      <c r="I2" s="390"/>
      <c r="J2" s="390"/>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row>
    <row r="3" spans="1:36" ht="23.1">
      <c r="A3" s="432"/>
      <c r="B3" s="358" t="s">
        <v>34</v>
      </c>
      <c r="C3" s="358"/>
      <c r="D3" s="358"/>
      <c r="E3" s="358"/>
      <c r="F3" s="358"/>
      <c r="G3" s="358"/>
      <c r="H3" s="358"/>
      <c r="I3" s="358"/>
      <c r="J3" s="358"/>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row>
    <row r="4" spans="1:36" ht="14.1">
      <c r="A4" s="432"/>
      <c r="B4" s="360" t="s">
        <v>449</v>
      </c>
      <c r="C4" s="360"/>
      <c r="D4" s="360"/>
      <c r="E4" s="360"/>
      <c r="F4" s="360"/>
      <c r="G4" s="360"/>
      <c r="H4" s="360"/>
      <c r="I4" s="360"/>
      <c r="J4" s="360"/>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row>
    <row r="5" spans="1:36" ht="14.1">
      <c r="A5" s="432"/>
      <c r="B5" s="360" t="s">
        <v>450</v>
      </c>
      <c r="C5" s="360"/>
      <c r="D5" s="360"/>
      <c r="E5" s="360"/>
      <c r="F5" s="360"/>
      <c r="G5" s="360"/>
      <c r="H5" s="360"/>
      <c r="I5" s="360"/>
      <c r="J5" s="360"/>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row>
    <row r="6" spans="1:36" ht="14.1">
      <c r="A6" s="432"/>
      <c r="B6" s="360" t="s">
        <v>451</v>
      </c>
      <c r="C6" s="360"/>
      <c r="D6" s="360"/>
      <c r="E6" s="360"/>
      <c r="F6" s="360"/>
      <c r="G6" s="360"/>
      <c r="H6" s="360"/>
      <c r="I6" s="360"/>
      <c r="J6" s="360"/>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row>
    <row r="7" spans="1:36" ht="15.75" customHeight="1">
      <c r="A7" s="432"/>
      <c r="B7" s="360" t="s">
        <v>452</v>
      </c>
      <c r="C7" s="360"/>
      <c r="D7" s="360"/>
      <c r="E7" s="360"/>
      <c r="F7" s="360"/>
      <c r="G7" s="360"/>
      <c r="H7" s="360"/>
      <c r="I7" s="360"/>
      <c r="J7" s="360"/>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row>
    <row r="8" spans="1:36" ht="14.1">
      <c r="A8" s="432"/>
      <c r="B8" s="483" t="s">
        <v>38</v>
      </c>
      <c r="C8" s="483"/>
      <c r="D8" s="483"/>
      <c r="E8" s="483"/>
      <c r="F8" s="483"/>
      <c r="G8" s="483"/>
      <c r="H8" s="483"/>
      <c r="I8" s="483"/>
      <c r="J8" s="483"/>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row>
    <row r="9" spans="1:36" ht="14.1">
      <c r="A9" s="432"/>
      <c r="B9" s="432"/>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row>
    <row r="10" spans="1:36" ht="23.1">
      <c r="A10" s="432"/>
      <c r="B10" s="391" t="s">
        <v>453</v>
      </c>
      <c r="C10" s="391"/>
      <c r="D10" s="391"/>
      <c r="E10" s="391"/>
      <c r="F10" s="391"/>
      <c r="G10" s="391"/>
      <c r="H10" s="391"/>
      <c r="I10" s="391"/>
      <c r="J10" s="391"/>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row>
    <row r="11" spans="1:36" s="74" customFormat="1" ht="25.5" customHeight="1">
      <c r="B11" s="392" t="s">
        <v>454</v>
      </c>
      <c r="C11" s="392"/>
      <c r="D11" s="392"/>
      <c r="E11" s="392"/>
      <c r="F11" s="392"/>
      <c r="G11" s="392"/>
      <c r="H11" s="392"/>
      <c r="I11" s="392"/>
      <c r="J11" s="392"/>
    </row>
    <row r="12" spans="1:36" s="75" customFormat="1" ht="14.1">
      <c r="B12" s="393"/>
      <c r="C12" s="393"/>
      <c r="D12" s="393"/>
      <c r="E12" s="393"/>
      <c r="F12" s="393"/>
      <c r="G12" s="393"/>
      <c r="H12" s="393"/>
      <c r="I12" s="393"/>
      <c r="J12" s="393"/>
    </row>
    <row r="13" spans="1:36" s="75" customFormat="1" ht="18">
      <c r="B13" s="389" t="s">
        <v>455</v>
      </c>
      <c r="C13" s="389"/>
      <c r="D13" s="389"/>
      <c r="E13" s="389"/>
      <c r="F13" s="389"/>
      <c r="G13" s="389"/>
      <c r="H13" s="389"/>
      <c r="I13" s="389"/>
      <c r="J13" s="389"/>
    </row>
    <row r="14" spans="1:36" s="75" customFormat="1" ht="14.1">
      <c r="B14" s="76" t="s">
        <v>456</v>
      </c>
      <c r="C14" s="76" t="s">
        <v>457</v>
      </c>
      <c r="D14" s="432" t="s">
        <v>458</v>
      </c>
      <c r="E14" s="252" t="s">
        <v>459</v>
      </c>
      <c r="F14" s="252" t="s">
        <v>460</v>
      </c>
      <c r="G14" s="432" t="s">
        <v>461</v>
      </c>
      <c r="H14" s="77"/>
      <c r="I14" s="78"/>
    </row>
    <row r="15" spans="1:36" s="75" customFormat="1" ht="14.1">
      <c r="B15" s="432" t="s">
        <v>462</v>
      </c>
      <c r="C15" s="432" t="s">
        <v>463</v>
      </c>
      <c r="D15" s="432"/>
      <c r="E15" s="432" t="s">
        <v>70</v>
      </c>
      <c r="F15" s="432" t="s">
        <v>70</v>
      </c>
      <c r="G15" s="484">
        <f>SUMIF(Government_revenues_table[Government entity],Government_agencies[[#This Row],[Full name of agency]],Government_revenues_table[Revenue value])</f>
        <v>593310000</v>
      </c>
      <c r="H15" s="78"/>
      <c r="I15" s="79"/>
    </row>
    <row r="16" spans="1:36" s="75" customFormat="1" ht="14.1">
      <c r="B16" s="75" t="s">
        <v>464</v>
      </c>
      <c r="C16" s="432" t="s">
        <v>463</v>
      </c>
      <c r="D16" s="432"/>
      <c r="E16" s="432" t="s">
        <v>70</v>
      </c>
      <c r="F16" s="432" t="s">
        <v>70</v>
      </c>
      <c r="G16" s="484">
        <f>SUMIF(Government_revenues_table[Government entity],Government_agencies[[#This Row],[Full name of agency]],Government_revenues_table[Revenue value])</f>
        <v>1308140000</v>
      </c>
      <c r="H16" s="79"/>
      <c r="I16" s="432"/>
      <c r="L16" s="77"/>
      <c r="M16" s="77"/>
      <c r="N16" s="77"/>
    </row>
    <row r="17" spans="2:14" s="75" customFormat="1" ht="14.1">
      <c r="B17" s="75" t="s">
        <v>465</v>
      </c>
      <c r="C17" s="432" t="s">
        <v>463</v>
      </c>
      <c r="D17" s="432"/>
      <c r="E17" s="432" t="s">
        <v>70</v>
      </c>
      <c r="F17" s="432" t="s">
        <v>70</v>
      </c>
      <c r="G17" s="484">
        <f>SUMIF(Government_revenues_table[Government entity],Government_agencies[[#This Row],[Full name of agency]],Government_revenues_table[Revenue value])</f>
        <v>1200000</v>
      </c>
      <c r="H17" s="78"/>
      <c r="I17" s="432"/>
      <c r="L17" s="78"/>
      <c r="M17" s="78"/>
      <c r="N17" s="78"/>
    </row>
    <row r="18" spans="2:14" s="75" customFormat="1" ht="14.1">
      <c r="C18" s="432"/>
      <c r="D18" s="432"/>
      <c r="E18" s="209"/>
      <c r="F18" s="209"/>
      <c r="G18" s="484"/>
      <c r="H18" s="340"/>
      <c r="L18" s="79"/>
      <c r="M18" s="79"/>
      <c r="N18" s="79"/>
    </row>
    <row r="19" spans="2:14" s="75" customFormat="1" ht="14.1">
      <c r="C19" s="432"/>
      <c r="D19" s="432"/>
      <c r="E19" s="209"/>
      <c r="F19" s="209"/>
      <c r="G19" s="484"/>
      <c r="H19" s="340"/>
      <c r="L19" s="78"/>
      <c r="M19" s="78"/>
      <c r="N19" s="78"/>
    </row>
    <row r="20" spans="2:14" s="75" customFormat="1" ht="14.1">
      <c r="C20" s="432"/>
      <c r="D20" s="432"/>
      <c r="E20" s="209"/>
      <c r="F20" s="209"/>
      <c r="G20" s="484"/>
      <c r="H20" s="340"/>
    </row>
    <row r="21" spans="2:14" s="75" customFormat="1" ht="14.1">
      <c r="B21" s="340"/>
      <c r="C21" s="432"/>
      <c r="D21" s="80"/>
      <c r="E21" s="340"/>
    </row>
    <row r="22" spans="2:14" s="75" customFormat="1" ht="18">
      <c r="B22" s="389" t="s">
        <v>466</v>
      </c>
      <c r="C22" s="389"/>
      <c r="D22" s="389"/>
      <c r="E22" s="389"/>
      <c r="F22" s="389"/>
      <c r="G22" s="389"/>
      <c r="H22" s="389"/>
      <c r="I22" s="389"/>
      <c r="J22" s="389"/>
    </row>
    <row r="23" spans="2:14" s="75" customFormat="1" ht="14.1">
      <c r="B23" s="394" t="s">
        <v>467</v>
      </c>
      <c r="C23" s="395"/>
      <c r="D23" s="396"/>
      <c r="E23" s="77"/>
    </row>
    <row r="24" spans="2:14" s="75" customFormat="1" ht="14.1">
      <c r="B24" s="81" t="s">
        <v>468</v>
      </c>
      <c r="C24" s="82" t="s">
        <v>469</v>
      </c>
      <c r="D24" s="83" t="s">
        <v>470</v>
      </c>
      <c r="E24" s="340"/>
    </row>
    <row r="25" spans="2:14" s="75" customFormat="1" ht="14.1">
      <c r="B25" s="340"/>
    </row>
    <row r="26" spans="2:14" s="75" customFormat="1" ht="14.1">
      <c r="B26" s="76" t="s">
        <v>471</v>
      </c>
      <c r="C26" s="76" t="s">
        <v>472</v>
      </c>
      <c r="D26" s="432" t="s">
        <v>473</v>
      </c>
      <c r="E26" s="432" t="s">
        <v>474</v>
      </c>
      <c r="F26" s="432" t="s">
        <v>475</v>
      </c>
      <c r="G26" s="432" t="s">
        <v>476</v>
      </c>
      <c r="H26" s="432" t="s">
        <v>477</v>
      </c>
      <c r="I26" s="209" t="s">
        <v>459</v>
      </c>
      <c r="J26" s="209" t="s">
        <v>460</v>
      </c>
      <c r="K26" s="432" t="s">
        <v>478</v>
      </c>
    </row>
    <row r="27" spans="2:14" s="75" customFormat="1" ht="15">
      <c r="B27" s="433" t="s">
        <v>479</v>
      </c>
      <c r="C27" s="75" t="s">
        <v>480</v>
      </c>
      <c r="D27" s="485" t="s">
        <v>481</v>
      </c>
      <c r="E27" s="75" t="s">
        <v>482</v>
      </c>
      <c r="F27" s="75" t="s">
        <v>483</v>
      </c>
      <c r="G27" s="265" t="s">
        <v>325</v>
      </c>
      <c r="H27" s="265"/>
      <c r="I27" s="432" t="s">
        <v>70</v>
      </c>
      <c r="J27" s="432" t="s">
        <v>70</v>
      </c>
      <c r="K27" s="266">
        <v>800158576</v>
      </c>
    </row>
    <row r="28" spans="2:14" s="75" customFormat="1" ht="15">
      <c r="B28" s="433" t="s">
        <v>484</v>
      </c>
      <c r="C28" s="75" t="s">
        <v>485</v>
      </c>
      <c r="D28" s="485" t="s">
        <v>486</v>
      </c>
      <c r="E28" s="75" t="s">
        <v>482</v>
      </c>
      <c r="F28" s="75" t="s">
        <v>483</v>
      </c>
      <c r="G28" s="265" t="s">
        <v>487</v>
      </c>
      <c r="H28" s="265"/>
      <c r="I28" s="432" t="s">
        <v>70</v>
      </c>
      <c r="J28" s="432" t="s">
        <v>70</v>
      </c>
      <c r="K28" s="266">
        <v>18125489</v>
      </c>
    </row>
    <row r="29" spans="2:14" s="75" customFormat="1" ht="15">
      <c r="B29" s="433" t="s">
        <v>488</v>
      </c>
      <c r="C29" s="75" t="s">
        <v>485</v>
      </c>
      <c r="D29" s="485" t="s">
        <v>489</v>
      </c>
      <c r="E29" s="75" t="s">
        <v>482</v>
      </c>
      <c r="F29" s="75" t="s">
        <v>483</v>
      </c>
      <c r="G29" s="265" t="s">
        <v>490</v>
      </c>
      <c r="H29" s="265"/>
      <c r="I29" s="432" t="s">
        <v>70</v>
      </c>
      <c r="J29" s="432" t="s">
        <v>70</v>
      </c>
      <c r="K29" s="266">
        <v>10576787</v>
      </c>
    </row>
    <row r="30" spans="2:14" s="75" customFormat="1" ht="14.1">
      <c r="B30" s="433" t="s">
        <v>491</v>
      </c>
      <c r="C30" s="75" t="s">
        <v>485</v>
      </c>
      <c r="D30" s="485">
        <v>63699788</v>
      </c>
      <c r="E30" s="75" t="s">
        <v>482</v>
      </c>
      <c r="F30" s="75" t="s">
        <v>483</v>
      </c>
      <c r="G30" s="265" t="s">
        <v>492</v>
      </c>
      <c r="H30" s="265"/>
      <c r="I30" s="432" t="s">
        <v>70</v>
      </c>
      <c r="J30" s="432" t="s">
        <v>70</v>
      </c>
      <c r="K30" s="266">
        <v>269874</v>
      </c>
    </row>
    <row r="31" spans="2:14" s="75" customFormat="1" ht="30">
      <c r="B31" s="433" t="s">
        <v>493</v>
      </c>
      <c r="C31" s="75" t="s">
        <v>485</v>
      </c>
      <c r="D31" s="485" t="s">
        <v>494</v>
      </c>
      <c r="E31" s="75" t="s">
        <v>482</v>
      </c>
      <c r="F31" s="75" t="s">
        <v>483</v>
      </c>
      <c r="G31" s="265" t="s">
        <v>495</v>
      </c>
      <c r="H31" s="265"/>
      <c r="I31" s="432" t="s">
        <v>70</v>
      </c>
      <c r="J31" s="432" t="s">
        <v>70</v>
      </c>
      <c r="K31" s="266">
        <v>13553555</v>
      </c>
    </row>
    <row r="32" spans="2:14" s="75" customFormat="1" ht="15">
      <c r="B32" s="433" t="s">
        <v>496</v>
      </c>
      <c r="C32" s="75" t="s">
        <v>485</v>
      </c>
      <c r="D32" s="485" t="s">
        <v>497</v>
      </c>
      <c r="E32" s="75" t="s">
        <v>482</v>
      </c>
      <c r="F32" s="75" t="s">
        <v>483</v>
      </c>
      <c r="G32" s="265" t="s">
        <v>498</v>
      </c>
      <c r="H32" s="265"/>
      <c r="I32" s="432" t="s">
        <v>70</v>
      </c>
      <c r="J32" s="432" t="s">
        <v>70</v>
      </c>
      <c r="K32" s="266">
        <v>287163</v>
      </c>
    </row>
    <row r="33" spans="2:11" s="75" customFormat="1" ht="14.1">
      <c r="B33" s="433" t="s">
        <v>499</v>
      </c>
      <c r="C33" s="75" t="s">
        <v>485</v>
      </c>
      <c r="D33" s="485">
        <v>30108055</v>
      </c>
      <c r="E33" s="75" t="s">
        <v>482</v>
      </c>
      <c r="F33" s="75" t="s">
        <v>483</v>
      </c>
      <c r="G33" s="265" t="s">
        <v>500</v>
      </c>
      <c r="H33" s="265"/>
      <c r="I33" s="432" t="s">
        <v>70</v>
      </c>
      <c r="J33" s="432" t="s">
        <v>70</v>
      </c>
      <c r="K33" s="266">
        <v>-15363054</v>
      </c>
    </row>
    <row r="34" spans="2:11" s="75" customFormat="1" ht="15">
      <c r="B34" s="433" t="s">
        <v>501</v>
      </c>
      <c r="C34" s="75" t="s">
        <v>485</v>
      </c>
      <c r="D34" s="485" t="s">
        <v>502</v>
      </c>
      <c r="E34" s="75" t="s">
        <v>482</v>
      </c>
      <c r="F34" s="75" t="s">
        <v>483</v>
      </c>
      <c r="G34" s="265" t="s">
        <v>503</v>
      </c>
      <c r="H34" s="265"/>
      <c r="I34" s="432" t="s">
        <v>70</v>
      </c>
      <c r="J34" s="432" t="s">
        <v>70</v>
      </c>
      <c r="K34" s="266">
        <v>998873413</v>
      </c>
    </row>
    <row r="35" spans="2:11" s="75" customFormat="1" ht="105">
      <c r="B35" s="433" t="s">
        <v>504</v>
      </c>
      <c r="C35" s="75" t="s">
        <v>485</v>
      </c>
      <c r="D35" s="485" t="s">
        <v>505</v>
      </c>
      <c r="E35" s="75" t="s">
        <v>482</v>
      </c>
      <c r="F35" s="75" t="s">
        <v>483</v>
      </c>
      <c r="G35" s="265" t="s">
        <v>506</v>
      </c>
      <c r="H35" s="265"/>
      <c r="I35" s="432" t="s">
        <v>70</v>
      </c>
      <c r="J35" s="432" t="s">
        <v>70</v>
      </c>
      <c r="K35" s="266">
        <v>-3325485</v>
      </c>
    </row>
    <row r="36" spans="2:11" s="75" customFormat="1" ht="45">
      <c r="B36" s="433" t="s">
        <v>507</v>
      </c>
      <c r="C36" s="75" t="s">
        <v>485</v>
      </c>
      <c r="D36" s="485" t="s">
        <v>508</v>
      </c>
      <c r="E36" s="75" t="s">
        <v>482</v>
      </c>
      <c r="F36" s="75" t="s">
        <v>483</v>
      </c>
      <c r="G36" s="265" t="s">
        <v>509</v>
      </c>
      <c r="H36" s="265"/>
      <c r="I36" s="432" t="s">
        <v>70</v>
      </c>
      <c r="J36" s="432" t="s">
        <v>70</v>
      </c>
      <c r="K36" s="266">
        <v>975177</v>
      </c>
    </row>
    <row r="37" spans="2:11" s="75" customFormat="1" ht="30">
      <c r="B37" s="433" t="s">
        <v>510</v>
      </c>
      <c r="C37" s="75" t="s">
        <v>485</v>
      </c>
      <c r="D37" s="485" t="s">
        <v>511</v>
      </c>
      <c r="E37" s="75" t="s">
        <v>482</v>
      </c>
      <c r="F37" s="75" t="s">
        <v>483</v>
      </c>
      <c r="G37" s="265" t="s">
        <v>512</v>
      </c>
      <c r="H37" s="265"/>
      <c r="I37" s="432" t="s">
        <v>70</v>
      </c>
      <c r="J37" s="432" t="s">
        <v>70</v>
      </c>
      <c r="K37" s="266">
        <v>117733</v>
      </c>
    </row>
    <row r="38" spans="2:11" s="75" customFormat="1" ht="60">
      <c r="B38" s="433" t="s">
        <v>513</v>
      </c>
      <c r="C38" s="75" t="s">
        <v>485</v>
      </c>
      <c r="D38" s="485" t="s">
        <v>514</v>
      </c>
      <c r="E38" s="75" t="s">
        <v>482</v>
      </c>
      <c r="F38" s="75" t="s">
        <v>483</v>
      </c>
      <c r="G38" s="265" t="s">
        <v>515</v>
      </c>
      <c r="H38" s="265"/>
      <c r="I38" s="432" t="s">
        <v>70</v>
      </c>
      <c r="J38" s="432" t="s">
        <v>70</v>
      </c>
      <c r="K38" s="266">
        <v>1258738</v>
      </c>
    </row>
    <row r="39" spans="2:11" s="75" customFormat="1" ht="30">
      <c r="B39" s="433" t="s">
        <v>516</v>
      </c>
      <c r="C39" s="75" t="s">
        <v>485</v>
      </c>
      <c r="D39" s="485" t="s">
        <v>517</v>
      </c>
      <c r="E39" s="75" t="s">
        <v>482</v>
      </c>
      <c r="F39" s="75" t="s">
        <v>483</v>
      </c>
      <c r="G39" s="265" t="s">
        <v>518</v>
      </c>
      <c r="H39" s="265"/>
      <c r="I39" s="432" t="s">
        <v>70</v>
      </c>
      <c r="J39" s="432" t="s">
        <v>70</v>
      </c>
      <c r="K39" s="266">
        <v>-45649448</v>
      </c>
    </row>
    <row r="40" spans="2:11" s="75" customFormat="1" ht="60">
      <c r="B40" s="433" t="s">
        <v>519</v>
      </c>
      <c r="C40" s="75" t="s">
        <v>485</v>
      </c>
      <c r="D40" s="485" t="s">
        <v>520</v>
      </c>
      <c r="E40" s="75" t="s">
        <v>482</v>
      </c>
      <c r="F40" s="75" t="s">
        <v>483</v>
      </c>
      <c r="G40" s="265" t="s">
        <v>521</v>
      </c>
      <c r="H40" s="265"/>
      <c r="I40" s="432" t="s">
        <v>70</v>
      </c>
      <c r="J40" s="432" t="s">
        <v>70</v>
      </c>
      <c r="K40" s="266">
        <v>491568</v>
      </c>
    </row>
    <row r="41" spans="2:11" s="75" customFormat="1" ht="60">
      <c r="B41" s="433" t="s">
        <v>522</v>
      </c>
      <c r="C41" s="75" t="s">
        <v>485</v>
      </c>
      <c r="D41" s="485" t="s">
        <v>523</v>
      </c>
      <c r="E41" s="75" t="s">
        <v>482</v>
      </c>
      <c r="F41" s="75" t="s">
        <v>483</v>
      </c>
      <c r="G41" s="265" t="s">
        <v>524</v>
      </c>
      <c r="H41" s="265"/>
      <c r="I41" s="432" t="s">
        <v>70</v>
      </c>
      <c r="J41" s="432" t="s">
        <v>70</v>
      </c>
      <c r="K41" s="266">
        <v>12762203</v>
      </c>
    </row>
    <row r="42" spans="2:11" s="75" customFormat="1" ht="15">
      <c r="B42" s="432" t="s">
        <v>525</v>
      </c>
      <c r="C42" s="432" t="s">
        <v>485</v>
      </c>
      <c r="D42" s="485" t="s">
        <v>526</v>
      </c>
      <c r="E42" s="432" t="s">
        <v>482</v>
      </c>
      <c r="F42" s="432" t="s">
        <v>483</v>
      </c>
      <c r="G42" s="84" t="s">
        <v>527</v>
      </c>
      <c r="H42" s="84"/>
      <c r="I42" s="432" t="s">
        <v>70</v>
      </c>
      <c r="J42" s="432" t="s">
        <v>70</v>
      </c>
      <c r="K42" s="266">
        <v>24005659</v>
      </c>
    </row>
    <row r="43" spans="2:11" s="75" customFormat="1" ht="90">
      <c r="B43" s="432" t="s">
        <v>528</v>
      </c>
      <c r="C43" s="75" t="s">
        <v>485</v>
      </c>
      <c r="D43" s="485" t="s">
        <v>529</v>
      </c>
      <c r="E43" s="75" t="s">
        <v>482</v>
      </c>
      <c r="F43" s="75" t="s">
        <v>483</v>
      </c>
      <c r="G43" s="84" t="s">
        <v>530</v>
      </c>
      <c r="H43" s="84"/>
      <c r="I43" s="432" t="s">
        <v>70</v>
      </c>
      <c r="J43" s="432" t="s">
        <v>70</v>
      </c>
      <c r="K43" s="266">
        <v>-3505646</v>
      </c>
    </row>
    <row r="44" spans="2:11" s="75" customFormat="1" ht="14.1">
      <c r="C44" s="432"/>
      <c r="F44" s="84"/>
      <c r="G44" s="84"/>
      <c r="H44" s="85"/>
    </row>
    <row r="45" spans="2:11" s="75" customFormat="1" ht="18">
      <c r="B45" s="389" t="s">
        <v>531</v>
      </c>
      <c r="C45" s="389"/>
      <c r="D45" s="389"/>
      <c r="E45" s="389"/>
      <c r="F45" s="389"/>
      <c r="G45" s="389"/>
      <c r="H45" s="389"/>
      <c r="I45" s="389"/>
      <c r="J45" s="389"/>
    </row>
    <row r="46" spans="2:11" s="75" customFormat="1" ht="14.1">
      <c r="B46" s="76" t="s">
        <v>532</v>
      </c>
      <c r="C46" s="486" t="s">
        <v>533</v>
      </c>
      <c r="D46" s="486" t="s">
        <v>534</v>
      </c>
      <c r="E46" s="486" t="s">
        <v>535</v>
      </c>
      <c r="F46" s="432" t="s">
        <v>536</v>
      </c>
      <c r="G46" s="432" t="s">
        <v>537</v>
      </c>
      <c r="H46" s="432" t="s">
        <v>538</v>
      </c>
      <c r="I46" s="432" t="s">
        <v>539</v>
      </c>
      <c r="J46" s="432" t="s">
        <v>540</v>
      </c>
    </row>
    <row r="47" spans="2:11" s="75" customFormat="1" ht="14.1">
      <c r="B47" s="487" t="s">
        <v>541</v>
      </c>
      <c r="C47" s="267"/>
      <c r="D47" s="432" t="s">
        <v>493</v>
      </c>
      <c r="E47" s="268" t="s">
        <v>483</v>
      </c>
      <c r="F47" s="269" t="s">
        <v>542</v>
      </c>
      <c r="G47" s="270"/>
      <c r="H47" s="271"/>
    </row>
    <row r="48" spans="2:11" s="75" customFormat="1" ht="14.1">
      <c r="B48" s="487" t="s">
        <v>543</v>
      </c>
      <c r="C48" s="267"/>
      <c r="D48" s="432" t="s">
        <v>493</v>
      </c>
      <c r="E48" s="268" t="s">
        <v>483</v>
      </c>
      <c r="F48" s="269" t="s">
        <v>544</v>
      </c>
      <c r="G48" s="270"/>
      <c r="H48" s="271"/>
    </row>
    <row r="49" spans="2:8" s="75" customFormat="1" ht="14.1">
      <c r="B49" s="487" t="s">
        <v>545</v>
      </c>
      <c r="C49" s="267"/>
      <c r="D49" s="432" t="s">
        <v>493</v>
      </c>
      <c r="E49" s="268" t="s">
        <v>483</v>
      </c>
      <c r="F49" s="269" t="s">
        <v>542</v>
      </c>
      <c r="G49" s="270"/>
      <c r="H49" s="271"/>
    </row>
    <row r="50" spans="2:8" s="75" customFormat="1" ht="14.1">
      <c r="B50" s="487" t="s">
        <v>546</v>
      </c>
      <c r="C50" s="272"/>
      <c r="D50" s="432" t="s">
        <v>493</v>
      </c>
      <c r="E50" s="268" t="s">
        <v>483</v>
      </c>
      <c r="F50" s="269" t="s">
        <v>542</v>
      </c>
      <c r="G50" s="488"/>
      <c r="H50" s="273"/>
    </row>
    <row r="51" spans="2:8" s="75" customFormat="1" ht="14.1">
      <c r="B51" s="487" t="s">
        <v>547</v>
      </c>
      <c r="C51" s="272"/>
      <c r="D51" s="432" t="s">
        <v>493</v>
      </c>
      <c r="E51" s="268" t="s">
        <v>483</v>
      </c>
      <c r="F51" s="269" t="s">
        <v>544</v>
      </c>
      <c r="G51" s="488"/>
      <c r="H51" s="273"/>
    </row>
    <row r="52" spans="2:8" s="75" customFormat="1" ht="14.1">
      <c r="B52" s="487" t="s">
        <v>548</v>
      </c>
      <c r="C52" s="267"/>
      <c r="D52" s="274" t="s">
        <v>496</v>
      </c>
      <c r="E52" s="268" t="s">
        <v>483</v>
      </c>
      <c r="F52" s="269" t="s">
        <v>544</v>
      </c>
      <c r="G52" s="270"/>
      <c r="H52" s="271"/>
    </row>
    <row r="53" spans="2:8" s="75" customFormat="1" ht="14.1">
      <c r="B53" s="487" t="s">
        <v>549</v>
      </c>
      <c r="C53" s="267"/>
      <c r="D53" s="274" t="s">
        <v>496</v>
      </c>
      <c r="E53" s="268" t="s">
        <v>483</v>
      </c>
      <c r="F53" s="269" t="s">
        <v>544</v>
      </c>
      <c r="G53" s="270"/>
      <c r="H53" s="271"/>
    </row>
    <row r="54" spans="2:8" s="75" customFormat="1" ht="14.1">
      <c r="B54" s="487" t="s">
        <v>550</v>
      </c>
      <c r="C54" s="267"/>
      <c r="D54" s="274" t="s">
        <v>496</v>
      </c>
      <c r="E54" s="268" t="s">
        <v>483</v>
      </c>
      <c r="F54" s="269" t="s">
        <v>544</v>
      </c>
      <c r="G54" s="270"/>
      <c r="H54" s="271"/>
    </row>
    <row r="55" spans="2:8" s="75" customFormat="1" ht="14.1">
      <c r="B55" s="487" t="s">
        <v>551</v>
      </c>
      <c r="C55" s="267"/>
      <c r="D55" s="274" t="s">
        <v>496</v>
      </c>
      <c r="E55" s="268" t="s">
        <v>483</v>
      </c>
      <c r="F55" s="269" t="s">
        <v>544</v>
      </c>
      <c r="G55" s="270"/>
      <c r="H55" s="271"/>
    </row>
    <row r="56" spans="2:8" s="75" customFormat="1" ht="14.1">
      <c r="B56" s="487" t="s">
        <v>552</v>
      </c>
      <c r="C56" s="267"/>
      <c r="D56" s="274" t="s">
        <v>491</v>
      </c>
      <c r="E56" s="268" t="s">
        <v>483</v>
      </c>
      <c r="F56" s="269" t="s">
        <v>542</v>
      </c>
      <c r="G56" s="270"/>
      <c r="H56" s="271"/>
    </row>
    <row r="57" spans="2:8" s="75" customFormat="1" ht="14.1">
      <c r="B57" s="487" t="s">
        <v>553</v>
      </c>
      <c r="C57" s="267"/>
      <c r="D57" s="274" t="s">
        <v>491</v>
      </c>
      <c r="E57" s="268" t="s">
        <v>483</v>
      </c>
      <c r="F57" s="269"/>
      <c r="G57" s="270"/>
      <c r="H57" s="271"/>
    </row>
    <row r="58" spans="2:8" s="75" customFormat="1" ht="14.1">
      <c r="B58" s="487" t="s">
        <v>554</v>
      </c>
      <c r="C58" s="267"/>
      <c r="D58" s="274" t="s">
        <v>501</v>
      </c>
      <c r="E58" s="268" t="s">
        <v>483</v>
      </c>
      <c r="F58" s="269" t="s">
        <v>544</v>
      </c>
      <c r="G58" s="270"/>
      <c r="H58" s="271"/>
    </row>
    <row r="59" spans="2:8" s="75" customFormat="1" ht="14.1">
      <c r="B59" s="487" t="s">
        <v>555</v>
      </c>
      <c r="C59" s="267"/>
      <c r="D59" s="274" t="s">
        <v>501</v>
      </c>
      <c r="E59" s="268" t="s">
        <v>483</v>
      </c>
      <c r="F59" s="269" t="s">
        <v>544</v>
      </c>
      <c r="G59" s="270"/>
      <c r="H59" s="271"/>
    </row>
    <row r="60" spans="2:8" s="75" customFormat="1" ht="14.1">
      <c r="B60" s="487" t="s">
        <v>556</v>
      </c>
      <c r="C60" s="267"/>
      <c r="D60" s="274" t="s">
        <v>501</v>
      </c>
      <c r="E60" s="268" t="s">
        <v>483</v>
      </c>
      <c r="F60" s="269" t="s">
        <v>544</v>
      </c>
      <c r="G60" s="270"/>
      <c r="H60" s="271"/>
    </row>
    <row r="61" spans="2:8" s="75" customFormat="1" ht="14.1">
      <c r="B61" s="487" t="s">
        <v>557</v>
      </c>
      <c r="C61" s="267"/>
      <c r="D61" s="274" t="s">
        <v>501</v>
      </c>
      <c r="E61" s="268" t="s">
        <v>483</v>
      </c>
      <c r="F61" s="269" t="s">
        <v>544</v>
      </c>
      <c r="G61" s="270"/>
      <c r="H61" s="271"/>
    </row>
    <row r="62" spans="2:8" s="75" customFormat="1" ht="14.1">
      <c r="B62" s="487" t="s">
        <v>558</v>
      </c>
      <c r="C62" s="267"/>
      <c r="D62" s="274" t="s">
        <v>501</v>
      </c>
      <c r="E62" s="268" t="s">
        <v>483</v>
      </c>
      <c r="F62" s="269" t="s">
        <v>544</v>
      </c>
      <c r="G62" s="270"/>
      <c r="H62" s="271"/>
    </row>
    <row r="63" spans="2:8" s="75" customFormat="1" ht="14.1">
      <c r="B63" s="487" t="s">
        <v>559</v>
      </c>
      <c r="C63" s="267"/>
      <c r="D63" s="274" t="s">
        <v>501</v>
      </c>
      <c r="E63" s="268" t="s">
        <v>483</v>
      </c>
      <c r="F63" s="269" t="s">
        <v>544</v>
      </c>
      <c r="G63" s="270"/>
      <c r="H63" s="271"/>
    </row>
    <row r="64" spans="2:8" s="75" customFormat="1" ht="14.1">
      <c r="B64" s="487" t="s">
        <v>560</v>
      </c>
      <c r="C64" s="267"/>
      <c r="D64" s="274" t="s">
        <v>501</v>
      </c>
      <c r="E64" s="268" t="s">
        <v>483</v>
      </c>
      <c r="F64" s="269" t="s">
        <v>544</v>
      </c>
      <c r="G64" s="270"/>
      <c r="H64" s="271"/>
    </row>
    <row r="65" spans="2:8" s="75" customFormat="1" ht="14.1">
      <c r="B65" s="487" t="s">
        <v>561</v>
      </c>
      <c r="C65" s="267"/>
      <c r="D65" s="274" t="s">
        <v>501</v>
      </c>
      <c r="E65" s="268" t="s">
        <v>483</v>
      </c>
      <c r="F65" s="269" t="s">
        <v>544</v>
      </c>
      <c r="G65" s="270"/>
      <c r="H65" s="271"/>
    </row>
    <row r="66" spans="2:8" s="75" customFormat="1" ht="14.1">
      <c r="B66" s="487" t="s">
        <v>562</v>
      </c>
      <c r="C66" s="267"/>
      <c r="D66" s="274" t="s">
        <v>501</v>
      </c>
      <c r="E66" s="268" t="s">
        <v>483</v>
      </c>
      <c r="F66" s="269" t="s">
        <v>544</v>
      </c>
      <c r="G66" s="270"/>
      <c r="H66" s="271"/>
    </row>
    <row r="67" spans="2:8" s="75" customFormat="1" ht="14.1">
      <c r="B67" s="487" t="s">
        <v>563</v>
      </c>
      <c r="C67" s="267"/>
      <c r="D67" s="274" t="s">
        <v>501</v>
      </c>
      <c r="E67" s="268" t="s">
        <v>483</v>
      </c>
      <c r="F67" s="269"/>
      <c r="G67" s="270"/>
      <c r="H67" s="271"/>
    </row>
    <row r="68" spans="2:8" s="75" customFormat="1" ht="14.1">
      <c r="B68" s="487" t="s">
        <v>564</v>
      </c>
      <c r="C68" s="267"/>
      <c r="D68" s="274" t="s">
        <v>501</v>
      </c>
      <c r="E68" s="268" t="s">
        <v>483</v>
      </c>
      <c r="F68" s="269"/>
      <c r="G68" s="270"/>
      <c r="H68" s="271"/>
    </row>
    <row r="69" spans="2:8" s="75" customFormat="1" ht="14.1">
      <c r="B69" s="487" t="s">
        <v>565</v>
      </c>
      <c r="C69" s="267"/>
      <c r="D69" s="274" t="s">
        <v>501</v>
      </c>
      <c r="E69" s="268" t="s">
        <v>483</v>
      </c>
      <c r="F69" s="269"/>
      <c r="G69" s="270"/>
      <c r="H69" s="271"/>
    </row>
    <row r="70" spans="2:8" s="75" customFormat="1" ht="14.1">
      <c r="B70" s="487" t="s">
        <v>566</v>
      </c>
      <c r="C70" s="267"/>
      <c r="D70" s="274" t="s">
        <v>501</v>
      </c>
      <c r="E70" s="268" t="s">
        <v>483</v>
      </c>
      <c r="F70" s="269" t="s">
        <v>544</v>
      </c>
      <c r="G70" s="270"/>
      <c r="H70" s="271"/>
    </row>
    <row r="71" spans="2:8" s="75" customFormat="1" ht="14.1">
      <c r="B71" s="487" t="s">
        <v>567</v>
      </c>
      <c r="C71" s="267"/>
      <c r="D71" s="274" t="s">
        <v>501</v>
      </c>
      <c r="E71" s="268" t="s">
        <v>483</v>
      </c>
      <c r="F71" s="269"/>
      <c r="G71" s="270"/>
      <c r="H71" s="271"/>
    </row>
    <row r="72" spans="2:8" s="75" customFormat="1" ht="14.1">
      <c r="B72" s="487" t="s">
        <v>568</v>
      </c>
      <c r="C72" s="267"/>
      <c r="D72" s="274" t="s">
        <v>501</v>
      </c>
      <c r="E72" s="268" t="s">
        <v>483</v>
      </c>
      <c r="F72" s="269" t="s">
        <v>544</v>
      </c>
      <c r="G72" s="270"/>
      <c r="H72" s="271"/>
    </row>
    <row r="73" spans="2:8" s="75" customFormat="1" ht="14.1">
      <c r="B73" s="487" t="s">
        <v>569</v>
      </c>
      <c r="C73" s="267"/>
      <c r="D73" s="274" t="s">
        <v>501</v>
      </c>
      <c r="E73" s="268" t="s">
        <v>483</v>
      </c>
      <c r="F73" s="269"/>
      <c r="G73" s="270"/>
      <c r="H73" s="271"/>
    </row>
    <row r="74" spans="2:8" s="75" customFormat="1" ht="14.1">
      <c r="B74" s="487" t="s">
        <v>570</v>
      </c>
      <c r="C74" s="267"/>
      <c r="D74" s="274" t="s">
        <v>501</v>
      </c>
      <c r="E74" s="268" t="s">
        <v>483</v>
      </c>
      <c r="F74" s="269"/>
      <c r="G74" s="270"/>
      <c r="H74" s="271"/>
    </row>
    <row r="75" spans="2:8" s="75" customFormat="1" ht="14.1">
      <c r="B75" s="487" t="s">
        <v>571</v>
      </c>
      <c r="C75" s="267"/>
      <c r="D75" s="274" t="s">
        <v>501</v>
      </c>
      <c r="E75" s="268" t="s">
        <v>483</v>
      </c>
      <c r="F75" s="269" t="s">
        <v>544</v>
      </c>
      <c r="G75" s="270"/>
      <c r="H75" s="271"/>
    </row>
    <row r="76" spans="2:8" s="75" customFormat="1" ht="14.1">
      <c r="B76" s="487" t="s">
        <v>572</v>
      </c>
      <c r="C76" s="267"/>
      <c r="D76" s="274" t="s">
        <v>501</v>
      </c>
      <c r="E76" s="268" t="s">
        <v>483</v>
      </c>
      <c r="F76" s="269"/>
      <c r="G76" s="270"/>
      <c r="H76" s="271"/>
    </row>
    <row r="77" spans="2:8" s="75" customFormat="1" ht="14.1">
      <c r="B77" s="487" t="s">
        <v>573</v>
      </c>
      <c r="C77" s="267"/>
      <c r="D77" s="274" t="s">
        <v>501</v>
      </c>
      <c r="E77" s="268" t="s">
        <v>483</v>
      </c>
      <c r="F77" s="269"/>
      <c r="G77" s="270"/>
      <c r="H77" s="271"/>
    </row>
    <row r="78" spans="2:8" s="75" customFormat="1" ht="14.1">
      <c r="B78" s="487" t="s">
        <v>574</v>
      </c>
      <c r="C78" s="267"/>
      <c r="D78" s="274" t="s">
        <v>501</v>
      </c>
      <c r="E78" s="268" t="s">
        <v>483</v>
      </c>
      <c r="F78" s="269"/>
      <c r="G78" s="270"/>
      <c r="H78" s="271"/>
    </row>
    <row r="79" spans="2:8" s="75" customFormat="1" ht="14.1">
      <c r="B79" s="487" t="s">
        <v>575</v>
      </c>
      <c r="C79" s="267"/>
      <c r="D79" s="274" t="s">
        <v>501</v>
      </c>
      <c r="E79" s="268" t="s">
        <v>483</v>
      </c>
      <c r="F79" s="269" t="s">
        <v>544</v>
      </c>
      <c r="G79" s="270"/>
      <c r="H79" s="271"/>
    </row>
    <row r="80" spans="2:8" s="75" customFormat="1" ht="14.1">
      <c r="B80" s="487" t="s">
        <v>576</v>
      </c>
      <c r="C80" s="267"/>
      <c r="D80" s="274" t="s">
        <v>501</v>
      </c>
      <c r="E80" s="268" t="s">
        <v>483</v>
      </c>
      <c r="F80" s="269"/>
      <c r="G80" s="270"/>
      <c r="H80" s="271"/>
    </row>
    <row r="81" spans="2:8" s="75" customFormat="1" ht="14.1">
      <c r="B81" s="487" t="s">
        <v>577</v>
      </c>
      <c r="C81" s="267"/>
      <c r="D81" s="274" t="s">
        <v>501</v>
      </c>
      <c r="E81" s="268" t="s">
        <v>483</v>
      </c>
      <c r="F81" s="269"/>
      <c r="G81" s="270"/>
      <c r="H81" s="271"/>
    </row>
    <row r="82" spans="2:8" s="75" customFormat="1" ht="14.1">
      <c r="B82" s="487" t="s">
        <v>578</v>
      </c>
      <c r="C82" s="272"/>
      <c r="D82" s="274" t="s">
        <v>501</v>
      </c>
      <c r="E82" s="268" t="s">
        <v>483</v>
      </c>
      <c r="F82" s="269" t="s">
        <v>544</v>
      </c>
      <c r="G82" s="488"/>
      <c r="H82" s="273"/>
    </row>
    <row r="83" spans="2:8" s="75" customFormat="1" ht="14.1">
      <c r="B83" s="487" t="s">
        <v>579</v>
      </c>
      <c r="C83" s="267"/>
      <c r="D83" s="274" t="s">
        <v>501</v>
      </c>
      <c r="E83" s="268" t="s">
        <v>483</v>
      </c>
      <c r="F83" s="269"/>
      <c r="G83" s="275"/>
      <c r="H83" s="276"/>
    </row>
    <row r="84" spans="2:8" s="75" customFormat="1" ht="14.1">
      <c r="B84" s="487" t="s">
        <v>580</v>
      </c>
      <c r="C84" s="267"/>
      <c r="D84" s="274" t="s">
        <v>504</v>
      </c>
      <c r="E84" s="268" t="s">
        <v>483</v>
      </c>
      <c r="F84" s="269" t="s">
        <v>542</v>
      </c>
      <c r="G84" s="270"/>
      <c r="H84" s="271"/>
    </row>
    <row r="85" spans="2:8" s="75" customFormat="1" ht="14.1">
      <c r="B85" s="487" t="s">
        <v>581</v>
      </c>
      <c r="C85" s="267"/>
      <c r="D85" s="274" t="s">
        <v>504</v>
      </c>
      <c r="E85" s="268" t="s">
        <v>483</v>
      </c>
      <c r="F85" s="269" t="s">
        <v>542</v>
      </c>
      <c r="G85" s="270"/>
      <c r="H85" s="271"/>
    </row>
    <row r="86" spans="2:8" s="75" customFormat="1" ht="14.1">
      <c r="B86" s="487" t="s">
        <v>582</v>
      </c>
      <c r="C86" s="267"/>
      <c r="D86" s="274" t="s">
        <v>504</v>
      </c>
      <c r="E86" s="268" t="s">
        <v>483</v>
      </c>
      <c r="F86" s="269" t="s">
        <v>544</v>
      </c>
      <c r="G86" s="270"/>
      <c r="H86" s="271"/>
    </row>
    <row r="87" spans="2:8" s="75" customFormat="1" ht="14.1">
      <c r="B87" s="487" t="s">
        <v>583</v>
      </c>
      <c r="C87" s="267"/>
      <c r="D87" s="274" t="s">
        <v>504</v>
      </c>
      <c r="E87" s="268" t="s">
        <v>483</v>
      </c>
      <c r="F87" s="269" t="s">
        <v>542</v>
      </c>
      <c r="G87" s="270"/>
      <c r="H87" s="271"/>
    </row>
    <row r="88" spans="2:8" s="75" customFormat="1" ht="14.1">
      <c r="B88" s="487" t="s">
        <v>584</v>
      </c>
      <c r="C88" s="267"/>
      <c r="D88" s="274" t="s">
        <v>504</v>
      </c>
      <c r="E88" s="268" t="s">
        <v>483</v>
      </c>
      <c r="F88" s="269" t="s">
        <v>544</v>
      </c>
      <c r="G88" s="270"/>
      <c r="H88" s="271"/>
    </row>
    <row r="89" spans="2:8" s="75" customFormat="1" ht="14.1">
      <c r="B89" s="487" t="s">
        <v>585</v>
      </c>
      <c r="C89" s="267"/>
      <c r="D89" s="274" t="s">
        <v>504</v>
      </c>
      <c r="E89" s="268" t="s">
        <v>483</v>
      </c>
      <c r="F89" s="269" t="s">
        <v>542</v>
      </c>
      <c r="G89" s="270"/>
      <c r="H89" s="271"/>
    </row>
    <row r="90" spans="2:8" s="75" customFormat="1" ht="14.1">
      <c r="B90" s="487" t="s">
        <v>586</v>
      </c>
      <c r="C90" s="267"/>
      <c r="D90" s="274" t="s">
        <v>504</v>
      </c>
      <c r="E90" s="268" t="s">
        <v>483</v>
      </c>
      <c r="F90" s="269" t="s">
        <v>542</v>
      </c>
      <c r="G90" s="270"/>
      <c r="H90" s="271"/>
    </row>
    <row r="91" spans="2:8" s="75" customFormat="1" ht="14.1">
      <c r="B91" s="487" t="s">
        <v>587</v>
      </c>
      <c r="C91" s="267"/>
      <c r="D91" s="274" t="s">
        <v>504</v>
      </c>
      <c r="E91" s="268" t="s">
        <v>483</v>
      </c>
      <c r="F91" s="269" t="s">
        <v>544</v>
      </c>
      <c r="G91" s="270"/>
      <c r="H91" s="271"/>
    </row>
    <row r="92" spans="2:8" s="75" customFormat="1" ht="14.1">
      <c r="B92" s="487" t="s">
        <v>588</v>
      </c>
      <c r="C92" s="267"/>
      <c r="D92" s="274" t="s">
        <v>504</v>
      </c>
      <c r="E92" s="268" t="s">
        <v>483</v>
      </c>
      <c r="F92" s="269" t="s">
        <v>544</v>
      </c>
      <c r="G92" s="270"/>
      <c r="H92" s="271"/>
    </row>
    <row r="93" spans="2:8" s="75" customFormat="1" ht="14.1">
      <c r="B93" s="487" t="s">
        <v>589</v>
      </c>
      <c r="C93" s="267"/>
      <c r="D93" s="274" t="s">
        <v>504</v>
      </c>
      <c r="E93" s="268" t="s">
        <v>483</v>
      </c>
      <c r="F93" s="269" t="s">
        <v>544</v>
      </c>
      <c r="G93" s="270"/>
      <c r="H93" s="271"/>
    </row>
    <row r="94" spans="2:8" s="75" customFormat="1" ht="14.1">
      <c r="B94" s="487" t="s">
        <v>590</v>
      </c>
      <c r="C94" s="267"/>
      <c r="D94" s="274" t="s">
        <v>504</v>
      </c>
      <c r="E94" s="268" t="s">
        <v>483</v>
      </c>
      <c r="F94" s="269" t="s">
        <v>544</v>
      </c>
      <c r="G94" s="270"/>
      <c r="H94" s="271"/>
    </row>
    <row r="95" spans="2:8" s="75" customFormat="1" ht="14.1">
      <c r="B95" s="487" t="s">
        <v>591</v>
      </c>
      <c r="C95" s="267"/>
      <c r="D95" s="274" t="s">
        <v>504</v>
      </c>
      <c r="E95" s="268" t="s">
        <v>483</v>
      </c>
      <c r="F95" s="269" t="s">
        <v>544</v>
      </c>
      <c r="G95" s="270"/>
      <c r="H95" s="271"/>
    </row>
    <row r="96" spans="2:8" s="75" customFormat="1" ht="14.1">
      <c r="B96" s="487" t="s">
        <v>592</v>
      </c>
      <c r="C96" s="267"/>
      <c r="D96" s="274" t="s">
        <v>504</v>
      </c>
      <c r="E96" s="268" t="s">
        <v>483</v>
      </c>
      <c r="F96" s="269" t="s">
        <v>544</v>
      </c>
      <c r="G96" s="270"/>
      <c r="H96" s="271"/>
    </row>
    <row r="97" spans="2:8" s="75" customFormat="1" ht="14.1">
      <c r="B97" s="487" t="s">
        <v>593</v>
      </c>
      <c r="C97" s="267"/>
      <c r="D97" s="274" t="s">
        <v>504</v>
      </c>
      <c r="E97" s="268" t="s">
        <v>483</v>
      </c>
      <c r="F97" s="269" t="s">
        <v>544</v>
      </c>
      <c r="G97" s="270"/>
      <c r="H97" s="271"/>
    </row>
    <row r="98" spans="2:8" s="75" customFormat="1" ht="14.1">
      <c r="B98" s="487" t="s">
        <v>594</v>
      </c>
      <c r="C98" s="267"/>
      <c r="D98" s="274" t="s">
        <v>504</v>
      </c>
      <c r="E98" s="268" t="s">
        <v>483</v>
      </c>
      <c r="F98" s="269" t="s">
        <v>544</v>
      </c>
      <c r="G98" s="270"/>
      <c r="H98" s="271"/>
    </row>
    <row r="99" spans="2:8" s="75" customFormat="1" ht="14.1">
      <c r="B99" s="487" t="s">
        <v>595</v>
      </c>
      <c r="C99" s="267"/>
      <c r="D99" s="274" t="s">
        <v>504</v>
      </c>
      <c r="E99" s="268" t="s">
        <v>483</v>
      </c>
      <c r="F99" s="269" t="s">
        <v>544</v>
      </c>
      <c r="G99" s="270"/>
      <c r="H99" s="271"/>
    </row>
    <row r="100" spans="2:8" s="75" customFormat="1" ht="14.1">
      <c r="B100" s="487" t="s">
        <v>596</v>
      </c>
      <c r="C100" s="267"/>
      <c r="D100" s="274" t="s">
        <v>504</v>
      </c>
      <c r="E100" s="268" t="s">
        <v>483</v>
      </c>
      <c r="F100" s="269" t="s">
        <v>542</v>
      </c>
      <c r="G100" s="270"/>
      <c r="H100" s="271"/>
    </row>
    <row r="101" spans="2:8" s="75" customFormat="1" ht="14.1">
      <c r="B101" s="487" t="s">
        <v>597</v>
      </c>
      <c r="C101" s="267"/>
      <c r="D101" s="274" t="s">
        <v>504</v>
      </c>
      <c r="E101" s="268" t="s">
        <v>483</v>
      </c>
      <c r="F101" s="269"/>
      <c r="G101" s="270"/>
      <c r="H101" s="271"/>
    </row>
    <row r="102" spans="2:8" s="75" customFormat="1" ht="14.1">
      <c r="B102" s="487" t="s">
        <v>598</v>
      </c>
      <c r="C102" s="267"/>
      <c r="D102" s="274" t="s">
        <v>504</v>
      </c>
      <c r="E102" s="268" t="s">
        <v>483</v>
      </c>
      <c r="F102" s="269" t="s">
        <v>544</v>
      </c>
      <c r="G102" s="270"/>
      <c r="H102" s="271"/>
    </row>
    <row r="103" spans="2:8" s="75" customFormat="1" ht="14.1">
      <c r="B103" s="487" t="s">
        <v>599</v>
      </c>
      <c r="C103" s="267"/>
      <c r="D103" s="274" t="s">
        <v>504</v>
      </c>
      <c r="E103" s="268" t="s">
        <v>483</v>
      </c>
      <c r="F103" s="269"/>
      <c r="G103" s="270"/>
      <c r="H103" s="271"/>
    </row>
    <row r="104" spans="2:8" s="75" customFormat="1" ht="14.1">
      <c r="B104" s="487" t="s">
        <v>583</v>
      </c>
      <c r="C104" s="267"/>
      <c r="D104" s="274" t="s">
        <v>504</v>
      </c>
      <c r="E104" s="268" t="s">
        <v>483</v>
      </c>
      <c r="F104" s="269" t="s">
        <v>542</v>
      </c>
      <c r="G104" s="270"/>
      <c r="H104" s="271"/>
    </row>
    <row r="105" spans="2:8" s="75" customFormat="1" ht="14.1">
      <c r="B105" s="487" t="s">
        <v>585</v>
      </c>
      <c r="C105" s="267"/>
      <c r="D105" s="274" t="s">
        <v>504</v>
      </c>
      <c r="E105" s="268" t="s">
        <v>483</v>
      </c>
      <c r="F105" s="269" t="s">
        <v>542</v>
      </c>
      <c r="G105" s="270"/>
      <c r="H105" s="271"/>
    </row>
    <row r="106" spans="2:8" s="75" customFormat="1" ht="14.1">
      <c r="B106" s="487" t="s">
        <v>586</v>
      </c>
      <c r="C106" s="267"/>
      <c r="D106" s="274" t="s">
        <v>504</v>
      </c>
      <c r="E106" s="268" t="s">
        <v>483</v>
      </c>
      <c r="F106" s="269" t="s">
        <v>542</v>
      </c>
      <c r="G106" s="270"/>
      <c r="H106" s="271"/>
    </row>
    <row r="107" spans="2:8" s="75" customFormat="1" ht="14.1">
      <c r="B107" s="487" t="s">
        <v>596</v>
      </c>
      <c r="C107" s="267"/>
      <c r="D107" s="274" t="s">
        <v>504</v>
      </c>
      <c r="E107" s="268" t="s">
        <v>483</v>
      </c>
      <c r="F107" s="269" t="s">
        <v>542</v>
      </c>
      <c r="G107" s="270"/>
      <c r="H107" s="271"/>
    </row>
    <row r="108" spans="2:8" s="75" customFormat="1" ht="14.1">
      <c r="B108" s="487" t="s">
        <v>600</v>
      </c>
      <c r="C108" s="267"/>
      <c r="D108" s="274" t="s">
        <v>504</v>
      </c>
      <c r="E108" s="268" t="s">
        <v>483</v>
      </c>
      <c r="F108" s="269" t="s">
        <v>542</v>
      </c>
      <c r="G108" s="270"/>
      <c r="H108" s="271"/>
    </row>
    <row r="109" spans="2:8" s="75" customFormat="1" ht="14.1">
      <c r="B109" s="487" t="s">
        <v>601</v>
      </c>
      <c r="C109" s="267"/>
      <c r="D109" s="274" t="s">
        <v>504</v>
      </c>
      <c r="E109" s="268" t="s">
        <v>483</v>
      </c>
      <c r="F109" s="269"/>
      <c r="G109" s="270"/>
      <c r="H109" s="271"/>
    </row>
    <row r="110" spans="2:8" s="75" customFormat="1" ht="14.1">
      <c r="B110" s="487" t="s">
        <v>602</v>
      </c>
      <c r="C110" s="267"/>
      <c r="D110" s="274" t="s">
        <v>504</v>
      </c>
      <c r="E110" s="268" t="s">
        <v>483</v>
      </c>
      <c r="F110" s="269"/>
      <c r="G110" s="270"/>
      <c r="H110" s="271"/>
    </row>
    <row r="111" spans="2:8" s="75" customFormat="1" ht="14.1">
      <c r="B111" s="487" t="s">
        <v>603</v>
      </c>
      <c r="C111" s="267"/>
      <c r="D111" s="274" t="s">
        <v>504</v>
      </c>
      <c r="E111" s="268" t="s">
        <v>483</v>
      </c>
      <c r="F111" s="269"/>
      <c r="G111" s="270"/>
      <c r="H111" s="271"/>
    </row>
    <row r="112" spans="2:8" s="75" customFormat="1" ht="14.1">
      <c r="B112" s="487" t="s">
        <v>604</v>
      </c>
      <c r="C112" s="272"/>
      <c r="D112" s="489" t="s">
        <v>504</v>
      </c>
      <c r="E112" s="268" t="s">
        <v>483</v>
      </c>
      <c r="F112" s="269"/>
      <c r="G112" s="488"/>
      <c r="H112" s="273"/>
    </row>
    <row r="113" spans="2:8" s="75" customFormat="1" ht="14.1">
      <c r="B113" s="487" t="s">
        <v>605</v>
      </c>
      <c r="C113" s="272"/>
      <c r="D113" s="489" t="s">
        <v>504</v>
      </c>
      <c r="E113" s="268" t="s">
        <v>483</v>
      </c>
      <c r="F113" s="269" t="s">
        <v>544</v>
      </c>
      <c r="G113" s="488"/>
      <c r="H113" s="273"/>
    </row>
    <row r="114" spans="2:8" s="75" customFormat="1" ht="14.1">
      <c r="B114" s="487" t="s">
        <v>606</v>
      </c>
      <c r="C114" s="272"/>
      <c r="D114" s="489" t="s">
        <v>504</v>
      </c>
      <c r="E114" s="268" t="s">
        <v>483</v>
      </c>
      <c r="F114" s="269" t="s">
        <v>544</v>
      </c>
      <c r="G114" s="488"/>
      <c r="H114" s="273"/>
    </row>
    <row r="115" spans="2:8" s="75" customFormat="1" ht="14.1">
      <c r="B115" s="487" t="s">
        <v>607</v>
      </c>
      <c r="C115" s="272"/>
      <c r="D115" s="489" t="s">
        <v>504</v>
      </c>
      <c r="E115" s="268" t="s">
        <v>483</v>
      </c>
      <c r="F115" s="269"/>
      <c r="G115" s="488"/>
      <c r="H115" s="273"/>
    </row>
    <row r="116" spans="2:8" s="75" customFormat="1" ht="14.1">
      <c r="B116" s="487" t="s">
        <v>608</v>
      </c>
      <c r="C116" s="267"/>
      <c r="D116" s="274" t="s">
        <v>504</v>
      </c>
      <c r="E116" s="268" t="s">
        <v>483</v>
      </c>
      <c r="F116" s="269"/>
      <c r="G116" s="275"/>
      <c r="H116" s="276"/>
    </row>
    <row r="117" spans="2:8" s="75" customFormat="1" ht="14.1">
      <c r="B117" s="487" t="s">
        <v>609</v>
      </c>
      <c r="C117" s="267"/>
      <c r="D117" s="274" t="s">
        <v>504</v>
      </c>
      <c r="E117" s="268" t="s">
        <v>483</v>
      </c>
      <c r="F117" s="269" t="s">
        <v>542</v>
      </c>
      <c r="G117" s="275"/>
      <c r="H117" s="276"/>
    </row>
    <row r="118" spans="2:8" s="75" customFormat="1" ht="14.1">
      <c r="B118" s="487" t="s">
        <v>610</v>
      </c>
      <c r="C118" s="267"/>
      <c r="D118" s="274" t="s">
        <v>504</v>
      </c>
      <c r="E118" s="268" t="s">
        <v>483</v>
      </c>
      <c r="F118" s="269" t="s">
        <v>544</v>
      </c>
      <c r="G118" s="275"/>
      <c r="H118" s="276"/>
    </row>
    <row r="119" spans="2:8" s="75" customFormat="1" ht="14.1">
      <c r="B119" s="487" t="s">
        <v>611</v>
      </c>
      <c r="C119" s="267"/>
      <c r="D119" s="274" t="s">
        <v>504</v>
      </c>
      <c r="E119" s="268" t="s">
        <v>483</v>
      </c>
      <c r="F119" s="269"/>
      <c r="G119" s="275"/>
      <c r="H119" s="276"/>
    </row>
    <row r="120" spans="2:8" s="75" customFormat="1" ht="14.1">
      <c r="B120" s="487" t="s">
        <v>612</v>
      </c>
      <c r="C120" s="267"/>
      <c r="D120" s="274" t="s">
        <v>504</v>
      </c>
      <c r="E120" s="268" t="s">
        <v>483</v>
      </c>
      <c r="F120" s="269"/>
      <c r="G120" s="275"/>
      <c r="H120" s="276"/>
    </row>
    <row r="121" spans="2:8" s="75" customFormat="1" ht="14.1">
      <c r="B121" s="487" t="s">
        <v>613</v>
      </c>
      <c r="C121" s="267"/>
      <c r="D121" s="274" t="s">
        <v>504</v>
      </c>
      <c r="E121" s="268" t="s">
        <v>483</v>
      </c>
      <c r="F121" s="269"/>
      <c r="G121" s="275"/>
      <c r="H121" s="276"/>
    </row>
    <row r="122" spans="2:8" s="75" customFormat="1" ht="14.1">
      <c r="B122" s="487" t="s">
        <v>614</v>
      </c>
      <c r="C122" s="267"/>
      <c r="D122" s="274" t="s">
        <v>504</v>
      </c>
      <c r="E122" s="268" t="s">
        <v>483</v>
      </c>
      <c r="F122" s="269"/>
      <c r="G122" s="275"/>
      <c r="H122" s="276"/>
    </row>
    <row r="123" spans="2:8" s="75" customFormat="1" ht="14.1">
      <c r="B123" s="487" t="s">
        <v>615</v>
      </c>
      <c r="C123" s="267"/>
      <c r="D123" s="274" t="s">
        <v>504</v>
      </c>
      <c r="E123" s="268" t="s">
        <v>483</v>
      </c>
      <c r="F123" s="269"/>
      <c r="G123" s="275"/>
      <c r="H123" s="276"/>
    </row>
    <row r="124" spans="2:8" s="75" customFormat="1" ht="14.1">
      <c r="B124" s="487" t="s">
        <v>616</v>
      </c>
      <c r="C124" s="267"/>
      <c r="D124" s="274" t="s">
        <v>504</v>
      </c>
      <c r="E124" s="268" t="s">
        <v>483</v>
      </c>
      <c r="F124" s="269"/>
      <c r="G124" s="275"/>
      <c r="H124" s="276"/>
    </row>
    <row r="125" spans="2:8" s="75" customFormat="1" ht="14.1">
      <c r="B125" s="487" t="s">
        <v>617</v>
      </c>
      <c r="C125" s="267"/>
      <c r="D125" s="274" t="s">
        <v>504</v>
      </c>
      <c r="E125" s="268" t="s">
        <v>483</v>
      </c>
      <c r="F125" s="269"/>
      <c r="G125" s="275"/>
      <c r="H125" s="276"/>
    </row>
    <row r="126" spans="2:8" s="75" customFormat="1" ht="14.1">
      <c r="B126" s="487" t="s">
        <v>618</v>
      </c>
      <c r="C126" s="267"/>
      <c r="D126" s="274" t="s">
        <v>504</v>
      </c>
      <c r="E126" s="268" t="s">
        <v>483</v>
      </c>
      <c r="F126" s="269"/>
      <c r="G126" s="275"/>
      <c r="H126" s="276"/>
    </row>
    <row r="127" spans="2:8" s="75" customFormat="1" ht="14.1">
      <c r="B127" s="487" t="s">
        <v>619</v>
      </c>
      <c r="C127" s="267"/>
      <c r="D127" s="274" t="s">
        <v>504</v>
      </c>
      <c r="E127" s="268" t="s">
        <v>483</v>
      </c>
      <c r="F127" s="269"/>
      <c r="G127" s="275"/>
      <c r="H127" s="276"/>
    </row>
    <row r="128" spans="2:8" s="75" customFormat="1" ht="14.1">
      <c r="B128" s="487" t="s">
        <v>620</v>
      </c>
      <c r="C128" s="267"/>
      <c r="D128" s="274" t="s">
        <v>504</v>
      </c>
      <c r="E128" s="268" t="s">
        <v>483</v>
      </c>
      <c r="F128" s="269"/>
      <c r="G128" s="275"/>
      <c r="H128" s="276"/>
    </row>
    <row r="129" spans="2:8" s="75" customFormat="1" ht="14.1">
      <c r="B129" s="487" t="s">
        <v>621</v>
      </c>
      <c r="C129" s="267"/>
      <c r="D129" s="274" t="s">
        <v>504</v>
      </c>
      <c r="E129" s="268" t="s">
        <v>483</v>
      </c>
      <c r="F129" s="269"/>
      <c r="G129" s="275"/>
      <c r="H129" s="276"/>
    </row>
    <row r="130" spans="2:8" s="75" customFormat="1" ht="14.1">
      <c r="B130" s="487" t="s">
        <v>622</v>
      </c>
      <c r="C130" s="267"/>
      <c r="D130" s="274" t="s">
        <v>504</v>
      </c>
      <c r="E130" s="268" t="s">
        <v>483</v>
      </c>
      <c r="F130" s="269"/>
      <c r="G130" s="275"/>
      <c r="H130" s="276"/>
    </row>
    <row r="131" spans="2:8" s="75" customFormat="1" ht="14.1">
      <c r="B131" s="487" t="s">
        <v>623</v>
      </c>
      <c r="C131" s="267"/>
      <c r="D131" s="274" t="s">
        <v>504</v>
      </c>
      <c r="E131" s="268" t="s">
        <v>483</v>
      </c>
      <c r="F131" s="269"/>
      <c r="G131" s="275"/>
      <c r="H131" s="276"/>
    </row>
    <row r="132" spans="2:8" s="75" customFormat="1" ht="14.1">
      <c r="B132" s="487" t="s">
        <v>624</v>
      </c>
      <c r="C132" s="267"/>
      <c r="D132" s="274" t="s">
        <v>504</v>
      </c>
      <c r="E132" s="268" t="s">
        <v>483</v>
      </c>
      <c r="F132" s="269"/>
      <c r="G132" s="275"/>
      <c r="H132" s="276"/>
    </row>
    <row r="133" spans="2:8" s="75" customFormat="1" ht="14.1">
      <c r="B133" s="487" t="s">
        <v>625</v>
      </c>
      <c r="C133" s="267"/>
      <c r="D133" s="274" t="s">
        <v>504</v>
      </c>
      <c r="E133" s="268" t="s">
        <v>483</v>
      </c>
      <c r="F133" s="269"/>
      <c r="G133" s="275"/>
      <c r="H133" s="276"/>
    </row>
    <row r="134" spans="2:8" s="75" customFormat="1" ht="14.1">
      <c r="B134" s="487" t="s">
        <v>626</v>
      </c>
      <c r="C134" s="267"/>
      <c r="D134" s="274" t="s">
        <v>504</v>
      </c>
      <c r="E134" s="268" t="s">
        <v>483</v>
      </c>
      <c r="F134" s="269"/>
      <c r="G134" s="275"/>
      <c r="H134" s="276"/>
    </row>
    <row r="135" spans="2:8" s="75" customFormat="1" ht="14.1">
      <c r="B135" s="487" t="s">
        <v>627</v>
      </c>
      <c r="C135" s="267"/>
      <c r="D135" s="274" t="s">
        <v>504</v>
      </c>
      <c r="E135" s="268" t="s">
        <v>483</v>
      </c>
      <c r="F135" s="269"/>
      <c r="G135" s="275"/>
      <c r="H135" s="276"/>
    </row>
    <row r="136" spans="2:8" s="75" customFormat="1" ht="14.1">
      <c r="B136" s="487" t="s">
        <v>628</v>
      </c>
      <c r="C136" s="267"/>
      <c r="D136" s="274" t="s">
        <v>504</v>
      </c>
      <c r="E136" s="268" t="s">
        <v>483</v>
      </c>
      <c r="F136" s="269"/>
      <c r="G136" s="275"/>
      <c r="H136" s="276"/>
    </row>
    <row r="137" spans="2:8" s="75" customFormat="1" ht="14.1">
      <c r="B137" s="487" t="s">
        <v>629</v>
      </c>
      <c r="C137" s="267"/>
      <c r="D137" s="274" t="s">
        <v>504</v>
      </c>
      <c r="E137" s="268" t="s">
        <v>483</v>
      </c>
      <c r="F137" s="269"/>
      <c r="G137" s="275"/>
      <c r="H137" s="276"/>
    </row>
    <row r="138" spans="2:8" s="75" customFormat="1" ht="14.1">
      <c r="B138" s="487" t="s">
        <v>630</v>
      </c>
      <c r="C138" s="267"/>
      <c r="D138" s="274" t="s">
        <v>504</v>
      </c>
      <c r="E138" s="268" t="s">
        <v>483</v>
      </c>
      <c r="F138" s="269"/>
      <c r="G138" s="275"/>
      <c r="H138" s="276"/>
    </row>
    <row r="139" spans="2:8" s="75" customFormat="1" ht="14.1">
      <c r="B139" s="487" t="s">
        <v>631</v>
      </c>
      <c r="C139" s="267"/>
      <c r="D139" s="274" t="s">
        <v>504</v>
      </c>
      <c r="E139" s="268" t="s">
        <v>483</v>
      </c>
      <c r="F139" s="269"/>
      <c r="G139" s="275"/>
      <c r="H139" s="276"/>
    </row>
    <row r="140" spans="2:8" s="75" customFormat="1" ht="14.1">
      <c r="B140" s="487" t="s">
        <v>632</v>
      </c>
      <c r="C140" s="267"/>
      <c r="D140" s="274" t="s">
        <v>504</v>
      </c>
      <c r="E140" s="268" t="s">
        <v>483</v>
      </c>
      <c r="F140" s="269"/>
      <c r="G140" s="275"/>
      <c r="H140" s="276"/>
    </row>
    <row r="141" spans="2:8" s="75" customFormat="1" ht="14.1">
      <c r="B141" s="487" t="s">
        <v>633</v>
      </c>
      <c r="C141" s="267"/>
      <c r="D141" s="274" t="s">
        <v>504</v>
      </c>
      <c r="E141" s="268" t="s">
        <v>483</v>
      </c>
      <c r="F141" s="269"/>
      <c r="G141" s="275"/>
      <c r="H141" s="276"/>
    </row>
    <row r="142" spans="2:8" s="75" customFormat="1" ht="14.1">
      <c r="B142" s="487" t="s">
        <v>634</v>
      </c>
      <c r="C142" s="267"/>
      <c r="D142" s="274" t="s">
        <v>635</v>
      </c>
      <c r="E142" s="268" t="s">
        <v>483</v>
      </c>
      <c r="F142" s="269" t="s">
        <v>544</v>
      </c>
      <c r="G142" s="270"/>
      <c r="H142" s="271"/>
    </row>
    <row r="143" spans="2:8" s="75" customFormat="1" ht="14.1">
      <c r="B143" s="487" t="s">
        <v>636</v>
      </c>
      <c r="C143" s="267"/>
      <c r="D143" s="274" t="s">
        <v>635</v>
      </c>
      <c r="E143" s="268" t="s">
        <v>483</v>
      </c>
      <c r="F143" s="269" t="s">
        <v>542</v>
      </c>
      <c r="G143" s="270"/>
      <c r="H143" s="271"/>
    </row>
    <row r="144" spans="2:8" s="75" customFormat="1" ht="14.1">
      <c r="B144" s="487" t="s">
        <v>637</v>
      </c>
      <c r="C144" s="267"/>
      <c r="D144" s="274" t="s">
        <v>635</v>
      </c>
      <c r="E144" s="268" t="s">
        <v>483</v>
      </c>
      <c r="F144" s="269"/>
      <c r="G144" s="270"/>
      <c r="H144" s="271"/>
    </row>
    <row r="145" spans="2:8" s="75" customFormat="1" ht="14.1">
      <c r="B145" s="487" t="s">
        <v>638</v>
      </c>
      <c r="C145" s="267"/>
      <c r="D145" s="274" t="s">
        <v>635</v>
      </c>
      <c r="E145" s="268" t="s">
        <v>483</v>
      </c>
      <c r="F145" s="269" t="s">
        <v>544</v>
      </c>
      <c r="G145" s="270"/>
      <c r="H145" s="271"/>
    </row>
    <row r="146" spans="2:8" s="75" customFormat="1" ht="14.1">
      <c r="B146" s="487" t="s">
        <v>639</v>
      </c>
      <c r="C146" s="267"/>
      <c r="D146" s="274" t="s">
        <v>635</v>
      </c>
      <c r="E146" s="268" t="s">
        <v>483</v>
      </c>
      <c r="F146" s="269" t="s">
        <v>542</v>
      </c>
      <c r="G146" s="270"/>
      <c r="H146" s="271"/>
    </row>
    <row r="147" spans="2:8" s="75" customFormat="1" ht="14.1">
      <c r="B147" s="487" t="s">
        <v>640</v>
      </c>
      <c r="C147" s="267"/>
      <c r="D147" s="274" t="s">
        <v>635</v>
      </c>
      <c r="E147" s="268" t="s">
        <v>483</v>
      </c>
      <c r="F147" s="269" t="s">
        <v>544</v>
      </c>
      <c r="G147" s="270"/>
      <c r="H147" s="271"/>
    </row>
    <row r="148" spans="2:8" s="75" customFormat="1" ht="14.1">
      <c r="B148" s="487" t="s">
        <v>641</v>
      </c>
      <c r="C148" s="267"/>
      <c r="D148" s="274" t="s">
        <v>635</v>
      </c>
      <c r="E148" s="268" t="s">
        <v>483</v>
      </c>
      <c r="F148" s="269" t="s">
        <v>544</v>
      </c>
      <c r="G148" s="270"/>
      <c r="H148" s="271"/>
    </row>
    <row r="149" spans="2:8" s="75" customFormat="1" ht="14.1">
      <c r="B149" s="487" t="s">
        <v>642</v>
      </c>
      <c r="C149" s="267"/>
      <c r="D149" s="274" t="s">
        <v>635</v>
      </c>
      <c r="E149" s="268" t="s">
        <v>483</v>
      </c>
      <c r="F149" s="269" t="s">
        <v>544</v>
      </c>
      <c r="G149" s="270"/>
      <c r="H149" s="271"/>
    </row>
    <row r="150" spans="2:8" s="75" customFormat="1" ht="14.1">
      <c r="B150" s="487" t="s">
        <v>643</v>
      </c>
      <c r="C150" s="267"/>
      <c r="D150" s="274" t="s">
        <v>635</v>
      </c>
      <c r="E150" s="268" t="s">
        <v>483</v>
      </c>
      <c r="F150" s="269"/>
      <c r="G150" s="270"/>
      <c r="H150" s="271"/>
    </row>
    <row r="151" spans="2:8" s="75" customFormat="1" ht="14.1">
      <c r="B151" s="487" t="s">
        <v>644</v>
      </c>
      <c r="C151" s="267"/>
      <c r="D151" s="274" t="s">
        <v>635</v>
      </c>
      <c r="E151" s="268" t="s">
        <v>483</v>
      </c>
      <c r="F151" s="269"/>
      <c r="G151" s="270"/>
      <c r="H151" s="271"/>
    </row>
    <row r="152" spans="2:8" s="75" customFormat="1" ht="14.1">
      <c r="B152" s="487" t="s">
        <v>645</v>
      </c>
      <c r="C152" s="267"/>
      <c r="D152" s="274" t="s">
        <v>635</v>
      </c>
      <c r="E152" s="268" t="s">
        <v>483</v>
      </c>
      <c r="F152" s="269"/>
      <c r="G152" s="270"/>
      <c r="H152" s="271"/>
    </row>
    <row r="153" spans="2:8" s="75" customFormat="1" ht="14.1">
      <c r="B153" s="487" t="s">
        <v>646</v>
      </c>
      <c r="C153" s="267"/>
      <c r="D153" s="274" t="s">
        <v>635</v>
      </c>
      <c r="E153" s="268" t="s">
        <v>483</v>
      </c>
      <c r="F153" s="269"/>
      <c r="G153" s="270"/>
      <c r="H153" s="271"/>
    </row>
    <row r="154" spans="2:8" s="75" customFormat="1" ht="14.1">
      <c r="B154" s="487" t="s">
        <v>647</v>
      </c>
      <c r="C154" s="267"/>
      <c r="D154" s="274" t="s">
        <v>635</v>
      </c>
      <c r="E154" s="268" t="s">
        <v>483</v>
      </c>
      <c r="F154" s="269" t="s">
        <v>542</v>
      </c>
      <c r="G154" s="270"/>
      <c r="H154" s="271"/>
    </row>
    <row r="155" spans="2:8" s="75" customFormat="1" ht="14.1">
      <c r="B155" s="487" t="s">
        <v>648</v>
      </c>
      <c r="C155" s="267"/>
      <c r="D155" s="274" t="s">
        <v>635</v>
      </c>
      <c r="E155" s="268" t="s">
        <v>483</v>
      </c>
      <c r="F155" s="269" t="s">
        <v>542</v>
      </c>
      <c r="G155" s="270"/>
      <c r="H155" s="271"/>
    </row>
    <row r="156" spans="2:8" s="75" customFormat="1" ht="14.1">
      <c r="B156" s="487" t="s">
        <v>649</v>
      </c>
      <c r="C156" s="267"/>
      <c r="D156" s="274" t="s">
        <v>635</v>
      </c>
      <c r="E156" s="268" t="s">
        <v>483</v>
      </c>
      <c r="F156" s="269" t="s">
        <v>544</v>
      </c>
      <c r="G156" s="270"/>
      <c r="H156" s="271"/>
    </row>
    <row r="157" spans="2:8" s="75" customFormat="1" ht="14.1">
      <c r="B157" s="487" t="s">
        <v>650</v>
      </c>
      <c r="C157" s="267"/>
      <c r="D157" s="274" t="s">
        <v>635</v>
      </c>
      <c r="E157" s="268" t="s">
        <v>483</v>
      </c>
      <c r="F157" s="269" t="s">
        <v>542</v>
      </c>
      <c r="G157" s="270"/>
      <c r="H157" s="271"/>
    </row>
    <row r="158" spans="2:8" s="75" customFormat="1" ht="14.1">
      <c r="B158" s="487" t="s">
        <v>651</v>
      </c>
      <c r="C158" s="267"/>
      <c r="D158" s="274" t="s">
        <v>635</v>
      </c>
      <c r="E158" s="268" t="s">
        <v>483</v>
      </c>
      <c r="F158" s="269" t="s">
        <v>544</v>
      </c>
      <c r="G158" s="270"/>
      <c r="H158" s="271"/>
    </row>
    <row r="159" spans="2:8" s="75" customFormat="1" ht="14.1">
      <c r="B159" s="487" t="s">
        <v>652</v>
      </c>
      <c r="C159" s="267"/>
      <c r="D159" s="274" t="s">
        <v>635</v>
      </c>
      <c r="E159" s="268" t="s">
        <v>483</v>
      </c>
      <c r="F159" s="269" t="s">
        <v>542</v>
      </c>
      <c r="G159" s="270"/>
      <c r="H159" s="271"/>
    </row>
    <row r="160" spans="2:8" s="75" customFormat="1" ht="14.1">
      <c r="B160" s="487" t="s">
        <v>653</v>
      </c>
      <c r="C160" s="267"/>
      <c r="D160" s="274" t="s">
        <v>635</v>
      </c>
      <c r="E160" s="268" t="s">
        <v>483</v>
      </c>
      <c r="F160" s="269" t="s">
        <v>542</v>
      </c>
      <c r="G160" s="270"/>
      <c r="H160" s="271"/>
    </row>
    <row r="161" spans="2:8" s="75" customFormat="1" ht="14.1">
      <c r="B161" s="487" t="s">
        <v>654</v>
      </c>
      <c r="C161" s="267"/>
      <c r="D161" s="274" t="s">
        <v>635</v>
      </c>
      <c r="E161" s="268" t="s">
        <v>483</v>
      </c>
      <c r="F161" s="269" t="s">
        <v>544</v>
      </c>
      <c r="G161" s="270"/>
      <c r="H161" s="271"/>
    </row>
    <row r="162" spans="2:8" s="75" customFormat="1" ht="14.1">
      <c r="B162" s="487" t="s">
        <v>655</v>
      </c>
      <c r="C162" s="267"/>
      <c r="D162" s="274" t="s">
        <v>635</v>
      </c>
      <c r="E162" s="268" t="s">
        <v>483</v>
      </c>
      <c r="F162" s="269"/>
      <c r="G162" s="270"/>
      <c r="H162" s="271"/>
    </row>
    <row r="163" spans="2:8" s="75" customFormat="1" ht="14.1">
      <c r="B163" s="487" t="s">
        <v>656</v>
      </c>
      <c r="C163" s="267"/>
      <c r="D163" s="274" t="s">
        <v>635</v>
      </c>
      <c r="E163" s="268" t="s">
        <v>483</v>
      </c>
      <c r="F163" s="269"/>
      <c r="G163" s="270"/>
      <c r="H163" s="271"/>
    </row>
    <row r="164" spans="2:8" s="75" customFormat="1" ht="14.1">
      <c r="B164" s="487" t="s">
        <v>657</v>
      </c>
      <c r="C164" s="267"/>
      <c r="D164" s="274" t="s">
        <v>635</v>
      </c>
      <c r="E164" s="268" t="s">
        <v>483</v>
      </c>
      <c r="F164" s="269"/>
      <c r="G164" s="270"/>
      <c r="H164" s="271"/>
    </row>
    <row r="165" spans="2:8" s="75" customFormat="1" ht="14.1">
      <c r="B165" s="487" t="s">
        <v>658</v>
      </c>
      <c r="C165" s="267"/>
      <c r="D165" s="274" t="s">
        <v>635</v>
      </c>
      <c r="E165" s="268" t="s">
        <v>483</v>
      </c>
      <c r="F165" s="269"/>
      <c r="G165" s="270"/>
      <c r="H165" s="271"/>
    </row>
    <row r="166" spans="2:8" s="75" customFormat="1" ht="14.1">
      <c r="B166" s="487" t="s">
        <v>659</v>
      </c>
      <c r="C166" s="267"/>
      <c r="D166" s="432" t="s">
        <v>507</v>
      </c>
      <c r="E166" s="268" t="s">
        <v>483</v>
      </c>
      <c r="F166" s="269" t="s">
        <v>544</v>
      </c>
      <c r="G166" s="270"/>
      <c r="H166" s="271"/>
    </row>
    <row r="167" spans="2:8" s="75" customFormat="1" ht="14.1">
      <c r="B167" s="487" t="s">
        <v>660</v>
      </c>
      <c r="C167" s="267"/>
      <c r="D167" s="432" t="s">
        <v>507</v>
      </c>
      <c r="E167" s="268" t="s">
        <v>483</v>
      </c>
      <c r="F167" s="269" t="s">
        <v>542</v>
      </c>
      <c r="G167" s="270"/>
      <c r="H167" s="271"/>
    </row>
    <row r="168" spans="2:8" s="75" customFormat="1" ht="14.1">
      <c r="B168" s="487" t="s">
        <v>661</v>
      </c>
      <c r="C168" s="267"/>
      <c r="D168" s="432" t="s">
        <v>507</v>
      </c>
      <c r="E168" s="268" t="s">
        <v>483</v>
      </c>
      <c r="F168" s="269" t="s">
        <v>544</v>
      </c>
      <c r="G168" s="270"/>
      <c r="H168" s="271"/>
    </row>
    <row r="169" spans="2:8" s="75" customFormat="1" ht="14.1">
      <c r="B169" s="487" t="s">
        <v>662</v>
      </c>
      <c r="C169" s="267"/>
      <c r="D169" s="432" t="s">
        <v>507</v>
      </c>
      <c r="E169" s="268" t="s">
        <v>483</v>
      </c>
      <c r="F169" s="269"/>
      <c r="G169" s="270"/>
      <c r="H169" s="271"/>
    </row>
    <row r="170" spans="2:8" s="75" customFormat="1" ht="14.1">
      <c r="B170" s="487" t="s">
        <v>663</v>
      </c>
      <c r="C170" s="267"/>
      <c r="D170" s="432" t="s">
        <v>507</v>
      </c>
      <c r="E170" s="268" t="s">
        <v>483</v>
      </c>
      <c r="F170" s="269" t="s">
        <v>544</v>
      </c>
      <c r="G170" s="270"/>
      <c r="H170" s="271"/>
    </row>
    <row r="171" spans="2:8" s="75" customFormat="1" ht="14.1">
      <c r="B171" s="487" t="s">
        <v>664</v>
      </c>
      <c r="C171" s="267"/>
      <c r="D171" s="432" t="s">
        <v>507</v>
      </c>
      <c r="E171" s="268" t="s">
        <v>483</v>
      </c>
      <c r="F171" s="269" t="s">
        <v>544</v>
      </c>
      <c r="G171" s="270"/>
      <c r="H171" s="271"/>
    </row>
    <row r="172" spans="2:8" s="75" customFormat="1" ht="14.1">
      <c r="B172" s="487" t="s">
        <v>665</v>
      </c>
      <c r="C172" s="267"/>
      <c r="D172" s="432" t="s">
        <v>507</v>
      </c>
      <c r="E172" s="268" t="s">
        <v>483</v>
      </c>
      <c r="F172" s="269" t="s">
        <v>544</v>
      </c>
      <c r="G172" s="270"/>
      <c r="H172" s="271"/>
    </row>
    <row r="173" spans="2:8" s="75" customFormat="1" ht="14.1">
      <c r="B173" s="487" t="s">
        <v>666</v>
      </c>
      <c r="C173" s="267"/>
      <c r="D173" s="432" t="s">
        <v>507</v>
      </c>
      <c r="E173" s="268" t="s">
        <v>483</v>
      </c>
      <c r="F173" s="269"/>
      <c r="G173" s="270"/>
      <c r="H173" s="271"/>
    </row>
    <row r="174" spans="2:8" s="75" customFormat="1" ht="14.1">
      <c r="B174" s="487" t="s">
        <v>667</v>
      </c>
      <c r="C174" s="267"/>
      <c r="D174" s="432" t="s">
        <v>507</v>
      </c>
      <c r="E174" s="268" t="s">
        <v>483</v>
      </c>
      <c r="F174" s="269"/>
      <c r="G174" s="270"/>
      <c r="H174" s="271"/>
    </row>
    <row r="175" spans="2:8" s="75" customFormat="1" ht="14.1">
      <c r="B175" s="487" t="s">
        <v>668</v>
      </c>
      <c r="C175" s="267"/>
      <c r="D175" s="432" t="s">
        <v>507</v>
      </c>
      <c r="E175" s="268" t="s">
        <v>483</v>
      </c>
      <c r="F175" s="269"/>
      <c r="G175" s="270"/>
      <c r="H175" s="271"/>
    </row>
    <row r="176" spans="2:8" s="75" customFormat="1" ht="14.1">
      <c r="B176" s="487" t="s">
        <v>669</v>
      </c>
      <c r="C176" s="267"/>
      <c r="D176" s="432" t="s">
        <v>507</v>
      </c>
      <c r="E176" s="268" t="s">
        <v>483</v>
      </c>
      <c r="F176" s="269"/>
      <c r="G176" s="270"/>
      <c r="H176" s="271"/>
    </row>
    <row r="177" spans="2:8" s="75" customFormat="1" ht="14.1">
      <c r="B177" s="487" t="s">
        <v>670</v>
      </c>
      <c r="C177" s="267"/>
      <c r="D177" s="432" t="s">
        <v>507</v>
      </c>
      <c r="E177" s="268" t="s">
        <v>483</v>
      </c>
      <c r="F177" s="269"/>
      <c r="G177" s="270"/>
      <c r="H177" s="271"/>
    </row>
    <row r="178" spans="2:8" s="75" customFormat="1" ht="14.1">
      <c r="B178" s="487" t="s">
        <v>671</v>
      </c>
      <c r="C178" s="267"/>
      <c r="D178" s="432" t="s">
        <v>507</v>
      </c>
      <c r="E178" s="268" t="s">
        <v>483</v>
      </c>
      <c r="F178" s="269"/>
      <c r="G178" s="270"/>
      <c r="H178" s="271"/>
    </row>
    <row r="179" spans="2:8" s="75" customFormat="1" ht="14.1">
      <c r="B179" s="487" t="s">
        <v>672</v>
      </c>
      <c r="C179" s="267"/>
      <c r="D179" s="432" t="s">
        <v>510</v>
      </c>
      <c r="E179" s="268" t="s">
        <v>483</v>
      </c>
      <c r="F179" s="269" t="s">
        <v>544</v>
      </c>
      <c r="G179" s="270"/>
      <c r="H179" s="271"/>
    </row>
    <row r="180" spans="2:8" s="75" customFormat="1" ht="14.1">
      <c r="B180" s="487" t="s">
        <v>673</v>
      </c>
      <c r="C180" s="267"/>
      <c r="D180" s="432" t="s">
        <v>510</v>
      </c>
      <c r="E180" s="268" t="s">
        <v>483</v>
      </c>
      <c r="F180" s="269"/>
      <c r="G180" s="270"/>
      <c r="H180" s="271"/>
    </row>
    <row r="181" spans="2:8" s="75" customFormat="1" ht="14.1">
      <c r="B181" s="487" t="s">
        <v>674</v>
      </c>
      <c r="C181" s="267"/>
      <c r="D181" s="432" t="s">
        <v>510</v>
      </c>
      <c r="E181" s="268" t="s">
        <v>483</v>
      </c>
      <c r="F181" s="269"/>
      <c r="G181" s="270"/>
      <c r="H181" s="271"/>
    </row>
    <row r="182" spans="2:8" s="75" customFormat="1" ht="14.1">
      <c r="B182" s="487" t="s">
        <v>675</v>
      </c>
      <c r="C182" s="267"/>
      <c r="D182" s="274" t="s">
        <v>513</v>
      </c>
      <c r="E182" s="268" t="s">
        <v>483</v>
      </c>
      <c r="F182" s="269"/>
      <c r="G182" s="270"/>
      <c r="H182" s="271"/>
    </row>
    <row r="183" spans="2:8" s="75" customFormat="1" ht="14.1">
      <c r="B183" s="487" t="s">
        <v>676</v>
      </c>
      <c r="C183" s="267"/>
      <c r="D183" s="274" t="s">
        <v>513</v>
      </c>
      <c r="E183" s="268" t="s">
        <v>483</v>
      </c>
      <c r="F183" s="269"/>
      <c r="G183" s="270"/>
      <c r="H183" s="271"/>
    </row>
    <row r="184" spans="2:8" s="75" customFormat="1" ht="14.1">
      <c r="B184" s="487" t="s">
        <v>677</v>
      </c>
      <c r="C184" s="267"/>
      <c r="D184" s="274" t="s">
        <v>513</v>
      </c>
      <c r="E184" s="268" t="s">
        <v>483</v>
      </c>
      <c r="F184" s="269"/>
      <c r="G184" s="270"/>
      <c r="H184" s="271"/>
    </row>
    <row r="185" spans="2:8" s="75" customFormat="1" ht="14.1">
      <c r="B185" s="487" t="s">
        <v>678</v>
      </c>
      <c r="C185" s="267"/>
      <c r="D185" s="274" t="s">
        <v>513</v>
      </c>
      <c r="E185" s="268" t="s">
        <v>483</v>
      </c>
      <c r="F185" s="269" t="s">
        <v>544</v>
      </c>
      <c r="G185" s="270"/>
      <c r="H185" s="271"/>
    </row>
    <row r="186" spans="2:8" s="75" customFormat="1" ht="14.1">
      <c r="B186" s="487" t="s">
        <v>679</v>
      </c>
      <c r="C186" s="267"/>
      <c r="D186" s="274" t="s">
        <v>513</v>
      </c>
      <c r="E186" s="268" t="s">
        <v>483</v>
      </c>
      <c r="F186" s="269" t="s">
        <v>544</v>
      </c>
      <c r="G186" s="270"/>
      <c r="H186" s="271"/>
    </row>
    <row r="187" spans="2:8" s="75" customFormat="1" ht="14.1">
      <c r="B187" s="487" t="s">
        <v>680</v>
      </c>
      <c r="C187" s="267"/>
      <c r="D187" s="432" t="s">
        <v>516</v>
      </c>
      <c r="E187" s="268" t="s">
        <v>483</v>
      </c>
      <c r="F187" s="269" t="s">
        <v>544</v>
      </c>
      <c r="G187" s="270"/>
      <c r="H187" s="271"/>
    </row>
    <row r="188" spans="2:8" s="75" customFormat="1" ht="14.1">
      <c r="B188" s="487" t="s">
        <v>681</v>
      </c>
      <c r="C188" s="267"/>
      <c r="D188" s="432" t="s">
        <v>516</v>
      </c>
      <c r="E188" s="268" t="s">
        <v>483</v>
      </c>
      <c r="F188" s="269" t="s">
        <v>544</v>
      </c>
      <c r="G188" s="270"/>
      <c r="H188" s="271"/>
    </row>
    <row r="189" spans="2:8" s="75" customFormat="1" ht="14.1">
      <c r="B189" s="487" t="s">
        <v>682</v>
      </c>
      <c r="C189" s="267"/>
      <c r="D189" s="432" t="s">
        <v>516</v>
      </c>
      <c r="E189" s="268" t="s">
        <v>483</v>
      </c>
      <c r="F189" s="269"/>
      <c r="G189" s="270"/>
      <c r="H189" s="271"/>
    </row>
    <row r="190" spans="2:8" s="75" customFormat="1" ht="14.1">
      <c r="B190" s="487" t="s">
        <v>683</v>
      </c>
      <c r="C190" s="267"/>
      <c r="D190" s="432" t="s">
        <v>516</v>
      </c>
      <c r="E190" s="268" t="s">
        <v>483</v>
      </c>
      <c r="F190" s="269"/>
      <c r="G190" s="270"/>
      <c r="H190" s="271"/>
    </row>
    <row r="191" spans="2:8" s="75" customFormat="1" ht="14.1">
      <c r="B191" s="487" t="s">
        <v>684</v>
      </c>
      <c r="C191" s="267"/>
      <c r="D191" s="432" t="s">
        <v>516</v>
      </c>
      <c r="E191" s="268" t="s">
        <v>483</v>
      </c>
      <c r="F191" s="269"/>
      <c r="G191" s="270"/>
      <c r="H191" s="271"/>
    </row>
    <row r="192" spans="2:8" s="75" customFormat="1" ht="14.1">
      <c r="B192" s="487" t="s">
        <v>685</v>
      </c>
      <c r="C192" s="267"/>
      <c r="D192" s="432" t="s">
        <v>516</v>
      </c>
      <c r="E192" s="268" t="s">
        <v>483</v>
      </c>
      <c r="F192" s="269"/>
      <c r="G192" s="270"/>
      <c r="H192" s="271"/>
    </row>
    <row r="193" spans="2:8" s="75" customFormat="1" ht="14.1">
      <c r="B193" s="487" t="s">
        <v>686</v>
      </c>
      <c r="C193" s="267"/>
      <c r="D193" s="432" t="s">
        <v>516</v>
      </c>
      <c r="E193" s="268" t="s">
        <v>483</v>
      </c>
      <c r="F193" s="269"/>
      <c r="G193" s="270"/>
      <c r="H193" s="271"/>
    </row>
    <row r="194" spans="2:8" s="75" customFormat="1" ht="14.1">
      <c r="B194" s="487" t="s">
        <v>687</v>
      </c>
      <c r="C194" s="267"/>
      <c r="D194" s="432" t="s">
        <v>516</v>
      </c>
      <c r="E194" s="268" t="s">
        <v>483</v>
      </c>
      <c r="F194" s="269"/>
      <c r="G194" s="270"/>
      <c r="H194" s="271"/>
    </row>
    <row r="195" spans="2:8" s="75" customFormat="1" ht="14.1">
      <c r="B195" s="487" t="s">
        <v>688</v>
      </c>
      <c r="C195" s="267"/>
      <c r="D195" s="432" t="s">
        <v>516</v>
      </c>
      <c r="E195" s="268" t="s">
        <v>483</v>
      </c>
      <c r="F195" s="269"/>
      <c r="G195" s="270"/>
      <c r="H195" s="271"/>
    </row>
    <row r="196" spans="2:8" s="75" customFormat="1" ht="14.1">
      <c r="B196" s="487" t="s">
        <v>689</v>
      </c>
      <c r="C196" s="267"/>
      <c r="D196" s="432" t="s">
        <v>516</v>
      </c>
      <c r="E196" s="268" t="s">
        <v>483</v>
      </c>
      <c r="F196" s="269"/>
      <c r="G196" s="270"/>
      <c r="H196" s="271"/>
    </row>
    <row r="197" spans="2:8" s="75" customFormat="1" ht="14.1">
      <c r="B197" s="487" t="s">
        <v>690</v>
      </c>
      <c r="C197" s="267"/>
      <c r="D197" s="432" t="s">
        <v>516</v>
      </c>
      <c r="E197" s="268" t="s">
        <v>483</v>
      </c>
      <c r="F197" s="269"/>
      <c r="G197" s="270"/>
      <c r="H197" s="271"/>
    </row>
    <row r="198" spans="2:8" s="75" customFormat="1" ht="14.1">
      <c r="B198" s="487" t="s">
        <v>691</v>
      </c>
      <c r="C198" s="267"/>
      <c r="D198" s="432" t="s">
        <v>516</v>
      </c>
      <c r="E198" s="268" t="s">
        <v>483</v>
      </c>
      <c r="F198" s="269"/>
      <c r="G198" s="270"/>
      <c r="H198" s="271"/>
    </row>
    <row r="199" spans="2:8" s="75" customFormat="1" ht="14.1">
      <c r="B199" s="487" t="s">
        <v>692</v>
      </c>
      <c r="C199" s="267"/>
      <c r="D199" s="432" t="s">
        <v>516</v>
      </c>
      <c r="E199" s="268" t="s">
        <v>483</v>
      </c>
      <c r="F199" s="269"/>
      <c r="G199" s="270"/>
      <c r="H199" s="271"/>
    </row>
    <row r="200" spans="2:8" s="75" customFormat="1" ht="14.1">
      <c r="B200" s="487" t="s">
        <v>693</v>
      </c>
      <c r="C200" s="267"/>
      <c r="D200" s="432" t="s">
        <v>516</v>
      </c>
      <c r="E200" s="268" t="s">
        <v>483</v>
      </c>
      <c r="F200" s="269"/>
      <c r="G200" s="270"/>
      <c r="H200" s="271"/>
    </row>
    <row r="201" spans="2:8" s="75" customFormat="1" ht="14.1">
      <c r="B201" s="487" t="s">
        <v>694</v>
      </c>
      <c r="C201" s="267"/>
      <c r="D201" s="432" t="s">
        <v>516</v>
      </c>
      <c r="E201" s="268" t="s">
        <v>483</v>
      </c>
      <c r="F201" s="269"/>
      <c r="G201" s="270"/>
      <c r="H201" s="271"/>
    </row>
    <row r="202" spans="2:8" s="75" customFormat="1" ht="14.1">
      <c r="B202" s="487" t="s">
        <v>695</v>
      </c>
      <c r="C202" s="267"/>
      <c r="D202" s="432" t="s">
        <v>516</v>
      </c>
      <c r="E202" s="268" t="s">
        <v>483</v>
      </c>
      <c r="F202" s="269"/>
      <c r="G202" s="270"/>
      <c r="H202" s="271"/>
    </row>
    <row r="203" spans="2:8" s="75" customFormat="1" ht="14.1">
      <c r="B203" s="487" t="s">
        <v>696</v>
      </c>
      <c r="C203" s="267"/>
      <c r="D203" s="432" t="s">
        <v>516</v>
      </c>
      <c r="E203" s="268" t="s">
        <v>483</v>
      </c>
      <c r="F203" s="269"/>
      <c r="G203" s="270"/>
      <c r="H203" s="271"/>
    </row>
    <row r="204" spans="2:8" s="75" customFormat="1" ht="14.1">
      <c r="B204" s="487" t="s">
        <v>697</v>
      </c>
      <c r="C204" s="267"/>
      <c r="D204" s="432" t="s">
        <v>516</v>
      </c>
      <c r="E204" s="268" t="s">
        <v>483</v>
      </c>
      <c r="F204" s="269"/>
      <c r="G204" s="270"/>
      <c r="H204" s="271"/>
    </row>
    <row r="205" spans="2:8" s="75" customFormat="1" ht="14.1">
      <c r="B205" s="487" t="s">
        <v>698</v>
      </c>
      <c r="C205" s="267"/>
      <c r="D205" s="274" t="s">
        <v>519</v>
      </c>
      <c r="E205" s="268" t="s">
        <v>483</v>
      </c>
      <c r="F205" s="269" t="s">
        <v>544</v>
      </c>
      <c r="G205" s="270"/>
      <c r="H205" s="271"/>
    </row>
    <row r="206" spans="2:8" s="75" customFormat="1" ht="14.1">
      <c r="B206" s="487" t="s">
        <v>699</v>
      </c>
      <c r="C206" s="267"/>
      <c r="D206" s="274" t="s">
        <v>519</v>
      </c>
      <c r="E206" s="268" t="s">
        <v>483</v>
      </c>
      <c r="F206" s="269" t="s">
        <v>544</v>
      </c>
      <c r="G206" s="270"/>
      <c r="H206" s="271"/>
    </row>
    <row r="207" spans="2:8" s="75" customFormat="1" ht="14.1">
      <c r="B207" s="487" t="s">
        <v>700</v>
      </c>
      <c r="C207" s="267"/>
      <c r="D207" s="274" t="s">
        <v>519</v>
      </c>
      <c r="E207" s="268" t="s">
        <v>483</v>
      </c>
      <c r="F207" s="269"/>
      <c r="G207" s="270"/>
      <c r="H207" s="271"/>
    </row>
    <row r="208" spans="2:8" s="75" customFormat="1" ht="14.1">
      <c r="B208" s="487" t="s">
        <v>701</v>
      </c>
      <c r="C208" s="267"/>
      <c r="D208" s="274" t="s">
        <v>519</v>
      </c>
      <c r="E208" s="268" t="s">
        <v>483</v>
      </c>
      <c r="F208" s="269" t="s">
        <v>542</v>
      </c>
      <c r="G208" s="270"/>
      <c r="H208" s="271"/>
    </row>
    <row r="209" spans="2:8" s="75" customFormat="1" ht="14.1">
      <c r="B209" s="487" t="s">
        <v>702</v>
      </c>
      <c r="C209" s="267"/>
      <c r="D209" s="274" t="s">
        <v>519</v>
      </c>
      <c r="E209" s="268" t="s">
        <v>483</v>
      </c>
      <c r="F209" s="269" t="s">
        <v>544</v>
      </c>
      <c r="G209" s="270"/>
      <c r="H209" s="271"/>
    </row>
    <row r="210" spans="2:8" s="75" customFormat="1" ht="14.1">
      <c r="B210" s="487" t="s">
        <v>703</v>
      </c>
      <c r="C210" s="267"/>
      <c r="D210" s="274" t="s">
        <v>519</v>
      </c>
      <c r="E210" s="268" t="s">
        <v>483</v>
      </c>
      <c r="F210" s="269" t="s">
        <v>542</v>
      </c>
      <c r="G210" s="270"/>
      <c r="H210" s="271"/>
    </row>
    <row r="211" spans="2:8" s="75" customFormat="1" ht="14.1">
      <c r="B211" s="487" t="s">
        <v>704</v>
      </c>
      <c r="C211" s="267"/>
      <c r="D211" s="274" t="s">
        <v>519</v>
      </c>
      <c r="E211" s="268" t="s">
        <v>483</v>
      </c>
      <c r="F211" s="269"/>
      <c r="G211" s="270"/>
      <c r="H211" s="271"/>
    </row>
    <row r="212" spans="2:8" s="75" customFormat="1" ht="14.1">
      <c r="B212" s="487" t="s">
        <v>705</v>
      </c>
      <c r="C212" s="267"/>
      <c r="D212" s="274" t="s">
        <v>522</v>
      </c>
      <c r="E212" s="268" t="s">
        <v>483</v>
      </c>
      <c r="F212" s="269" t="s">
        <v>544</v>
      </c>
      <c r="G212" s="270"/>
      <c r="H212" s="271"/>
    </row>
    <row r="213" spans="2:8" s="75" customFormat="1" ht="14.1">
      <c r="B213" s="487" t="s">
        <v>706</v>
      </c>
      <c r="C213" s="267"/>
      <c r="D213" s="274" t="s">
        <v>522</v>
      </c>
      <c r="E213" s="268" t="s">
        <v>483</v>
      </c>
      <c r="F213" s="269" t="s">
        <v>544</v>
      </c>
      <c r="G213" s="270"/>
      <c r="H213" s="271"/>
    </row>
    <row r="214" spans="2:8" s="75" customFormat="1" ht="14.1">
      <c r="B214" s="487" t="s">
        <v>707</v>
      </c>
      <c r="C214" s="267"/>
      <c r="D214" s="274" t="s">
        <v>522</v>
      </c>
      <c r="E214" s="268" t="s">
        <v>483</v>
      </c>
      <c r="F214" s="269"/>
      <c r="G214" s="270"/>
      <c r="H214" s="271"/>
    </row>
    <row r="215" spans="2:8" s="75" customFormat="1" ht="14.1">
      <c r="B215" s="487" t="s">
        <v>708</v>
      </c>
      <c r="C215" s="267"/>
      <c r="D215" s="274" t="s">
        <v>522</v>
      </c>
      <c r="E215" s="268" t="s">
        <v>483</v>
      </c>
      <c r="F215" s="269" t="s">
        <v>544</v>
      </c>
      <c r="G215" s="270"/>
      <c r="H215" s="271"/>
    </row>
    <row r="216" spans="2:8" s="75" customFormat="1" ht="14.1">
      <c r="B216" s="487" t="s">
        <v>709</v>
      </c>
      <c r="C216" s="267"/>
      <c r="D216" s="274" t="s">
        <v>522</v>
      </c>
      <c r="E216" s="268" t="s">
        <v>483</v>
      </c>
      <c r="F216" s="269" t="s">
        <v>544</v>
      </c>
      <c r="G216" s="270"/>
      <c r="H216" s="271"/>
    </row>
    <row r="217" spans="2:8" s="75" customFormat="1" ht="14.1">
      <c r="B217" s="487" t="s">
        <v>710</v>
      </c>
      <c r="C217" s="267"/>
      <c r="D217" s="274" t="s">
        <v>522</v>
      </c>
      <c r="E217" s="268" t="s">
        <v>483</v>
      </c>
      <c r="F217" s="269" t="s">
        <v>544</v>
      </c>
      <c r="G217" s="270"/>
      <c r="H217" s="271"/>
    </row>
    <row r="218" spans="2:8" s="75" customFormat="1" ht="14.1">
      <c r="B218" s="487" t="s">
        <v>711</v>
      </c>
      <c r="C218" s="267"/>
      <c r="D218" s="274" t="s">
        <v>522</v>
      </c>
      <c r="E218" s="268" t="s">
        <v>483</v>
      </c>
      <c r="F218" s="269" t="s">
        <v>544</v>
      </c>
      <c r="G218" s="270"/>
      <c r="H218" s="271"/>
    </row>
    <row r="219" spans="2:8" s="75" customFormat="1" ht="14.1">
      <c r="B219" s="487" t="s">
        <v>712</v>
      </c>
      <c r="C219" s="267"/>
      <c r="D219" s="274" t="s">
        <v>522</v>
      </c>
      <c r="E219" s="268" t="s">
        <v>483</v>
      </c>
      <c r="F219" s="269" t="s">
        <v>544</v>
      </c>
      <c r="G219" s="270"/>
      <c r="H219" s="271"/>
    </row>
    <row r="220" spans="2:8" s="75" customFormat="1" ht="14.1">
      <c r="B220" s="487" t="s">
        <v>713</v>
      </c>
      <c r="C220" s="267"/>
      <c r="D220" s="274" t="s">
        <v>522</v>
      </c>
      <c r="E220" s="268" t="s">
        <v>483</v>
      </c>
      <c r="F220" s="269"/>
      <c r="G220" s="270"/>
      <c r="H220" s="271"/>
    </row>
    <row r="221" spans="2:8" s="75" customFormat="1" ht="14.1">
      <c r="B221" s="487" t="s">
        <v>714</v>
      </c>
      <c r="C221" s="267"/>
      <c r="D221" s="274" t="s">
        <v>522</v>
      </c>
      <c r="E221" s="268" t="s">
        <v>483</v>
      </c>
      <c r="F221" s="269"/>
      <c r="G221" s="270"/>
      <c r="H221" s="271"/>
    </row>
    <row r="222" spans="2:8" s="75" customFormat="1" ht="14.1">
      <c r="B222" s="487" t="s">
        <v>715</v>
      </c>
      <c r="C222" s="267"/>
      <c r="D222" s="274" t="s">
        <v>522</v>
      </c>
      <c r="E222" s="268" t="s">
        <v>483</v>
      </c>
      <c r="F222" s="269" t="s">
        <v>544</v>
      </c>
      <c r="G222" s="270"/>
      <c r="H222" s="271"/>
    </row>
    <row r="223" spans="2:8" s="75" customFormat="1" ht="14.1">
      <c r="B223" s="487" t="s">
        <v>716</v>
      </c>
      <c r="C223" s="267"/>
      <c r="D223" s="274" t="s">
        <v>522</v>
      </c>
      <c r="E223" s="268" t="s">
        <v>483</v>
      </c>
      <c r="F223" s="269" t="s">
        <v>544</v>
      </c>
      <c r="G223" s="270"/>
      <c r="H223" s="271"/>
    </row>
    <row r="224" spans="2:8" s="75" customFormat="1" ht="14.1">
      <c r="B224" s="487" t="s">
        <v>717</v>
      </c>
      <c r="C224" s="267"/>
      <c r="D224" s="274" t="s">
        <v>522</v>
      </c>
      <c r="E224" s="268" t="s">
        <v>483</v>
      </c>
      <c r="F224" s="269"/>
      <c r="G224" s="270"/>
      <c r="H224" s="271"/>
    </row>
    <row r="225" spans="2:8" s="75" customFormat="1" ht="14.1">
      <c r="B225" s="487" t="s">
        <v>718</v>
      </c>
      <c r="C225" s="267"/>
      <c r="D225" s="274" t="s">
        <v>522</v>
      </c>
      <c r="E225" s="268" t="s">
        <v>483</v>
      </c>
      <c r="F225" s="269"/>
      <c r="G225" s="270"/>
      <c r="H225" s="271"/>
    </row>
    <row r="226" spans="2:8" s="75" customFormat="1" ht="14.1">
      <c r="B226" s="487" t="s">
        <v>719</v>
      </c>
      <c r="C226" s="272"/>
      <c r="D226" s="489" t="s">
        <v>522</v>
      </c>
      <c r="E226" s="268" t="s">
        <v>483</v>
      </c>
      <c r="F226" s="269"/>
      <c r="G226" s="488"/>
      <c r="H226" s="273"/>
    </row>
    <row r="227" spans="2:8" s="75" customFormat="1" ht="14.1">
      <c r="B227" s="487" t="s">
        <v>720</v>
      </c>
      <c r="C227" s="272"/>
      <c r="D227" s="489" t="s">
        <v>522</v>
      </c>
      <c r="E227" s="268" t="s">
        <v>483</v>
      </c>
      <c r="F227" s="269"/>
      <c r="G227" s="488"/>
      <c r="H227" s="273"/>
    </row>
    <row r="228" spans="2:8" s="75" customFormat="1" ht="14.1">
      <c r="B228" s="487" t="s">
        <v>721</v>
      </c>
      <c r="C228" s="272"/>
      <c r="D228" s="489" t="s">
        <v>522</v>
      </c>
      <c r="E228" s="268" t="s">
        <v>483</v>
      </c>
      <c r="F228" s="269" t="s">
        <v>544</v>
      </c>
      <c r="G228" s="488"/>
      <c r="H228" s="273"/>
    </row>
    <row r="229" spans="2:8" s="75" customFormat="1" ht="14.1">
      <c r="B229" s="487" t="s">
        <v>722</v>
      </c>
      <c r="C229" s="272"/>
      <c r="D229" s="489" t="s">
        <v>522</v>
      </c>
      <c r="E229" s="268" t="s">
        <v>483</v>
      </c>
      <c r="F229" s="269" t="s">
        <v>544</v>
      </c>
      <c r="G229" s="488"/>
      <c r="H229" s="273"/>
    </row>
    <row r="230" spans="2:8" s="75" customFormat="1" ht="14.1">
      <c r="B230" s="487" t="s">
        <v>723</v>
      </c>
      <c r="C230" s="272"/>
      <c r="D230" s="489" t="s">
        <v>522</v>
      </c>
      <c r="E230" s="268" t="s">
        <v>483</v>
      </c>
      <c r="F230" s="269"/>
      <c r="G230" s="488"/>
      <c r="H230" s="273"/>
    </row>
    <row r="231" spans="2:8" s="75" customFormat="1" ht="14.1">
      <c r="B231" s="487" t="s">
        <v>724</v>
      </c>
      <c r="C231" s="272"/>
      <c r="D231" s="489" t="s">
        <v>522</v>
      </c>
      <c r="E231" s="268" t="s">
        <v>483</v>
      </c>
      <c r="F231" s="269" t="s">
        <v>544</v>
      </c>
      <c r="G231" s="488"/>
      <c r="H231" s="273"/>
    </row>
    <row r="232" spans="2:8" s="75" customFormat="1" ht="14.1">
      <c r="B232" s="487" t="s">
        <v>725</v>
      </c>
      <c r="C232" s="272"/>
      <c r="D232" s="489" t="s">
        <v>522</v>
      </c>
      <c r="E232" s="268" t="s">
        <v>483</v>
      </c>
      <c r="F232" s="269" t="s">
        <v>544</v>
      </c>
      <c r="G232" s="488"/>
      <c r="H232" s="273"/>
    </row>
    <row r="233" spans="2:8" s="75" customFormat="1" ht="14.1">
      <c r="B233" s="487" t="s">
        <v>726</v>
      </c>
      <c r="C233" s="272"/>
      <c r="D233" s="489" t="s">
        <v>522</v>
      </c>
      <c r="E233" s="268" t="s">
        <v>483</v>
      </c>
      <c r="F233" s="269"/>
      <c r="G233" s="488"/>
      <c r="H233" s="273"/>
    </row>
    <row r="234" spans="2:8" s="75" customFormat="1" ht="14.1">
      <c r="B234" s="487" t="s">
        <v>727</v>
      </c>
      <c r="C234" s="272"/>
      <c r="D234" s="489" t="s">
        <v>522</v>
      </c>
      <c r="E234" s="268" t="s">
        <v>483</v>
      </c>
      <c r="F234" s="269" t="s">
        <v>544</v>
      </c>
      <c r="G234" s="488"/>
      <c r="H234" s="273"/>
    </row>
    <row r="235" spans="2:8" s="75" customFormat="1" ht="14.1">
      <c r="B235" s="487" t="s">
        <v>728</v>
      </c>
      <c r="C235" s="272"/>
      <c r="D235" s="489" t="s">
        <v>522</v>
      </c>
      <c r="E235" s="268" t="s">
        <v>483</v>
      </c>
      <c r="F235" s="269"/>
      <c r="G235" s="488"/>
      <c r="H235" s="273"/>
    </row>
    <row r="236" spans="2:8" s="75" customFormat="1" ht="14.1">
      <c r="B236" s="487" t="s">
        <v>729</v>
      </c>
      <c r="C236" s="267"/>
      <c r="D236" s="274" t="s">
        <v>522</v>
      </c>
      <c r="E236" s="268" t="s">
        <v>483</v>
      </c>
      <c r="F236" s="269" t="s">
        <v>544</v>
      </c>
      <c r="G236" s="275"/>
      <c r="H236" s="276"/>
    </row>
    <row r="237" spans="2:8" s="75" customFormat="1" ht="14.1">
      <c r="B237" s="487" t="s">
        <v>730</v>
      </c>
      <c r="C237" s="267"/>
      <c r="D237" s="274" t="s">
        <v>525</v>
      </c>
      <c r="E237" s="268" t="s">
        <v>483</v>
      </c>
      <c r="F237" s="269" t="s">
        <v>544</v>
      </c>
      <c r="G237" s="270"/>
      <c r="H237" s="271"/>
    </row>
    <row r="238" spans="2:8" s="75" customFormat="1" ht="14.1">
      <c r="B238" s="487" t="s">
        <v>731</v>
      </c>
      <c r="C238" s="267"/>
      <c r="D238" s="274" t="s">
        <v>525</v>
      </c>
      <c r="E238" s="268" t="s">
        <v>483</v>
      </c>
      <c r="F238" s="269" t="s">
        <v>542</v>
      </c>
      <c r="G238" s="270"/>
      <c r="H238" s="271"/>
    </row>
    <row r="239" spans="2:8" s="75" customFormat="1" ht="14.1">
      <c r="B239" s="487" t="s">
        <v>732</v>
      </c>
      <c r="C239" s="267"/>
      <c r="D239" s="274" t="s">
        <v>525</v>
      </c>
      <c r="E239" s="268" t="s">
        <v>483</v>
      </c>
      <c r="F239" s="269" t="s">
        <v>544</v>
      </c>
      <c r="G239" s="270"/>
      <c r="H239" s="271"/>
    </row>
    <row r="240" spans="2:8" s="75" customFormat="1" ht="14.1">
      <c r="B240" s="487" t="s">
        <v>733</v>
      </c>
      <c r="C240" s="267"/>
      <c r="D240" s="274" t="s">
        <v>525</v>
      </c>
      <c r="E240" s="268" t="s">
        <v>483</v>
      </c>
      <c r="F240" s="269" t="s">
        <v>544</v>
      </c>
      <c r="G240" s="270"/>
      <c r="H240" s="271"/>
    </row>
    <row r="241" spans="2:8" s="75" customFormat="1" ht="14.1">
      <c r="B241" s="487" t="s">
        <v>734</v>
      </c>
      <c r="C241" s="267"/>
      <c r="D241" s="274" t="s">
        <v>525</v>
      </c>
      <c r="E241" s="268" t="s">
        <v>483</v>
      </c>
      <c r="F241" s="269" t="s">
        <v>544</v>
      </c>
      <c r="G241" s="270"/>
      <c r="H241" s="271"/>
    </row>
    <row r="242" spans="2:8" s="75" customFormat="1" ht="14.1">
      <c r="B242" s="487" t="s">
        <v>735</v>
      </c>
      <c r="C242" s="267"/>
      <c r="D242" s="274" t="s">
        <v>525</v>
      </c>
      <c r="E242" s="268" t="s">
        <v>483</v>
      </c>
      <c r="F242" s="269" t="s">
        <v>542</v>
      </c>
      <c r="G242" s="270"/>
      <c r="H242" s="271"/>
    </row>
    <row r="243" spans="2:8" s="75" customFormat="1" ht="14.1">
      <c r="B243" s="487" t="s">
        <v>736</v>
      </c>
      <c r="C243" s="267"/>
      <c r="D243" s="274" t="s">
        <v>525</v>
      </c>
      <c r="E243" s="268" t="s">
        <v>483</v>
      </c>
      <c r="F243" s="269" t="s">
        <v>542</v>
      </c>
      <c r="G243" s="270"/>
      <c r="H243" s="271"/>
    </row>
    <row r="244" spans="2:8" s="75" customFormat="1" ht="14.1">
      <c r="B244" s="487" t="s">
        <v>737</v>
      </c>
      <c r="C244" s="267"/>
      <c r="D244" s="274" t="s">
        <v>525</v>
      </c>
      <c r="E244" s="268" t="s">
        <v>483</v>
      </c>
      <c r="F244" s="269" t="s">
        <v>544</v>
      </c>
      <c r="G244" s="270"/>
      <c r="H244" s="271"/>
    </row>
    <row r="245" spans="2:8" s="75" customFormat="1" ht="14.1">
      <c r="B245" s="487" t="s">
        <v>738</v>
      </c>
      <c r="C245" s="267"/>
      <c r="D245" s="274" t="s">
        <v>525</v>
      </c>
      <c r="E245" s="268" t="s">
        <v>483</v>
      </c>
      <c r="F245" s="269" t="s">
        <v>542</v>
      </c>
      <c r="G245" s="270"/>
      <c r="H245" s="271"/>
    </row>
    <row r="246" spans="2:8" s="75" customFormat="1" ht="14.1">
      <c r="B246" s="487" t="s">
        <v>739</v>
      </c>
      <c r="C246" s="267"/>
      <c r="D246" s="274" t="s">
        <v>525</v>
      </c>
      <c r="E246" s="268" t="s">
        <v>483</v>
      </c>
      <c r="F246" s="269"/>
      <c r="G246" s="270"/>
      <c r="H246" s="271"/>
    </row>
    <row r="247" spans="2:8" s="75" customFormat="1" ht="14.1">
      <c r="B247" s="487" t="s">
        <v>740</v>
      </c>
      <c r="C247" s="267"/>
      <c r="D247" s="274" t="s">
        <v>525</v>
      </c>
      <c r="E247" s="268" t="s">
        <v>483</v>
      </c>
      <c r="F247" s="269"/>
      <c r="G247" s="270"/>
      <c r="H247" s="271"/>
    </row>
    <row r="248" spans="2:8" s="75" customFormat="1" ht="14.1">
      <c r="B248" s="487" t="s">
        <v>741</v>
      </c>
      <c r="C248" s="267"/>
      <c r="D248" s="274" t="s">
        <v>525</v>
      </c>
      <c r="E248" s="268" t="s">
        <v>483</v>
      </c>
      <c r="F248" s="269"/>
      <c r="G248" s="270"/>
      <c r="H248" s="271"/>
    </row>
    <row r="249" spans="2:8" s="75" customFormat="1" ht="14.1">
      <c r="B249" s="487" t="s">
        <v>742</v>
      </c>
      <c r="C249" s="267"/>
      <c r="D249" s="274" t="s">
        <v>525</v>
      </c>
      <c r="E249" s="268" t="s">
        <v>483</v>
      </c>
      <c r="F249" s="269" t="s">
        <v>544</v>
      </c>
      <c r="G249" s="270"/>
      <c r="H249" s="271"/>
    </row>
    <row r="250" spans="2:8" s="75" customFormat="1" ht="14.1">
      <c r="B250" s="487" t="s">
        <v>743</v>
      </c>
      <c r="C250" s="267"/>
      <c r="D250" s="274" t="s">
        <v>525</v>
      </c>
      <c r="E250" s="268" t="s">
        <v>483</v>
      </c>
      <c r="F250" s="269" t="s">
        <v>544</v>
      </c>
      <c r="G250" s="270"/>
      <c r="H250" s="271"/>
    </row>
    <row r="251" spans="2:8" s="75" customFormat="1" ht="14.1">
      <c r="B251" s="487" t="s">
        <v>744</v>
      </c>
      <c r="C251" s="267"/>
      <c r="D251" s="274" t="s">
        <v>525</v>
      </c>
      <c r="E251" s="268" t="s">
        <v>483</v>
      </c>
      <c r="F251" s="269"/>
      <c r="G251" s="270"/>
      <c r="H251" s="271"/>
    </row>
    <row r="252" spans="2:8" s="75" customFormat="1" ht="14.1">
      <c r="B252" s="487" t="s">
        <v>745</v>
      </c>
      <c r="C252" s="267"/>
      <c r="D252" s="274" t="s">
        <v>525</v>
      </c>
      <c r="E252" s="268" t="s">
        <v>483</v>
      </c>
      <c r="F252" s="269"/>
      <c r="G252" s="270"/>
      <c r="H252" s="271"/>
    </row>
    <row r="253" spans="2:8" s="75" customFormat="1" ht="14.1">
      <c r="B253" s="487" t="s">
        <v>746</v>
      </c>
      <c r="C253" s="267"/>
      <c r="D253" s="274" t="s">
        <v>525</v>
      </c>
      <c r="E253" s="268" t="s">
        <v>483</v>
      </c>
      <c r="F253" s="269"/>
      <c r="G253" s="270"/>
      <c r="H253" s="271"/>
    </row>
    <row r="254" spans="2:8" s="75" customFormat="1" ht="14.1">
      <c r="B254" s="487" t="s">
        <v>747</v>
      </c>
      <c r="C254" s="267"/>
      <c r="D254" s="274" t="s">
        <v>525</v>
      </c>
      <c r="E254" s="268" t="s">
        <v>483</v>
      </c>
      <c r="F254" s="269"/>
      <c r="G254" s="270"/>
      <c r="H254" s="271"/>
    </row>
    <row r="255" spans="2:8" s="75" customFormat="1" ht="14.1">
      <c r="B255" s="487" t="s">
        <v>748</v>
      </c>
      <c r="C255" s="267"/>
      <c r="D255" s="274" t="s">
        <v>525</v>
      </c>
      <c r="E255" s="268" t="s">
        <v>483</v>
      </c>
      <c r="F255" s="269"/>
      <c r="G255" s="270"/>
      <c r="H255" s="271"/>
    </row>
    <row r="256" spans="2:8" s="75" customFormat="1" ht="14.1">
      <c r="B256" s="487" t="s">
        <v>749</v>
      </c>
      <c r="C256" s="267"/>
      <c r="D256" s="274" t="s">
        <v>525</v>
      </c>
      <c r="E256" s="268" t="s">
        <v>483</v>
      </c>
      <c r="F256" s="269"/>
      <c r="G256" s="270"/>
      <c r="H256" s="271"/>
    </row>
    <row r="257" spans="2:10" s="75" customFormat="1" ht="14.1">
      <c r="B257" s="487" t="s">
        <v>750</v>
      </c>
      <c r="C257" s="267"/>
      <c r="D257" s="274" t="s">
        <v>525</v>
      </c>
      <c r="E257" s="268" t="s">
        <v>483</v>
      </c>
      <c r="F257" s="269"/>
      <c r="G257" s="270"/>
      <c r="H257" s="271"/>
    </row>
    <row r="258" spans="2:10" s="75" customFormat="1" ht="14.1">
      <c r="B258" s="487" t="s">
        <v>751</v>
      </c>
      <c r="C258" s="267"/>
      <c r="D258" s="274" t="s">
        <v>525</v>
      </c>
      <c r="E258" s="268" t="s">
        <v>483</v>
      </c>
      <c r="F258" s="269"/>
      <c r="G258" s="270"/>
      <c r="H258" s="271"/>
    </row>
    <row r="259" spans="2:10" s="75" customFormat="1" ht="14.1">
      <c r="B259" s="487" t="s">
        <v>752</v>
      </c>
      <c r="C259" s="267"/>
      <c r="D259" s="274" t="s">
        <v>525</v>
      </c>
      <c r="E259" s="268" t="s">
        <v>483</v>
      </c>
      <c r="F259" s="269"/>
      <c r="G259" s="270"/>
      <c r="H259" s="271"/>
    </row>
    <row r="260" spans="2:10" s="75" customFormat="1" ht="14.1">
      <c r="B260" s="490" t="s">
        <v>753</v>
      </c>
      <c r="C260" s="272"/>
      <c r="D260" s="489" t="s">
        <v>525</v>
      </c>
      <c r="E260" s="268" t="s">
        <v>483</v>
      </c>
      <c r="F260" s="269"/>
      <c r="G260" s="488"/>
      <c r="H260" s="273"/>
    </row>
    <row r="261" spans="2:10" s="75" customFormat="1" ht="14.1">
      <c r="B261" s="490" t="s">
        <v>754</v>
      </c>
      <c r="C261" s="272"/>
      <c r="D261" s="489" t="s">
        <v>525</v>
      </c>
      <c r="E261" s="268" t="s">
        <v>483</v>
      </c>
      <c r="F261" s="269"/>
      <c r="G261" s="488"/>
      <c r="H261" s="273"/>
    </row>
    <row r="262" spans="2:10" s="75" customFormat="1" ht="15" thickBot="1">
      <c r="B262" s="87"/>
      <c r="C262" s="88"/>
      <c r="D262" s="89"/>
      <c r="E262" s="88"/>
      <c r="F262" s="90"/>
      <c r="G262" s="90"/>
      <c r="H262" s="90"/>
      <c r="I262" s="90"/>
      <c r="J262" s="90"/>
    </row>
    <row r="263" spans="2:10" s="75" customFormat="1" ht="14.1">
      <c r="B263" s="341"/>
      <c r="C263" s="341"/>
      <c r="D263" s="341"/>
      <c r="E263" s="341"/>
      <c r="F263" s="433"/>
      <c r="G263" s="433"/>
      <c r="H263" s="433"/>
      <c r="I263" s="433"/>
      <c r="J263" s="433"/>
    </row>
    <row r="264" spans="2:10" ht="15" thickBot="1">
      <c r="B264" s="397"/>
      <c r="C264" s="398"/>
      <c r="D264" s="398"/>
      <c r="E264" s="398"/>
      <c r="F264" s="398"/>
      <c r="G264" s="398"/>
      <c r="H264" s="398"/>
      <c r="I264" s="398"/>
      <c r="J264" s="398"/>
    </row>
    <row r="265" spans="2:10" s="75" customFormat="1" ht="14.1">
      <c r="B265" s="399"/>
      <c r="C265" s="400"/>
      <c r="D265" s="400"/>
      <c r="E265" s="400"/>
      <c r="F265" s="400"/>
      <c r="G265" s="400"/>
      <c r="H265" s="400"/>
      <c r="I265" s="400"/>
      <c r="J265" s="400"/>
    </row>
    <row r="266" spans="2:10" ht="15" thickBot="1">
      <c r="B266" s="341"/>
      <c r="C266" s="341"/>
      <c r="D266" s="341"/>
      <c r="E266" s="341"/>
      <c r="F266" s="433"/>
      <c r="G266" s="433"/>
      <c r="H266" s="433"/>
      <c r="I266" s="433"/>
      <c r="J266" s="433"/>
    </row>
    <row r="267" spans="2:10" s="75" customFormat="1" ht="14.1">
      <c r="B267" s="367" t="s">
        <v>29</v>
      </c>
      <c r="C267" s="367"/>
      <c r="D267" s="367"/>
      <c r="E267" s="367"/>
      <c r="F267" s="367"/>
      <c r="G267" s="367"/>
      <c r="H267" s="367"/>
      <c r="I267" s="367"/>
      <c r="J267" s="367"/>
    </row>
    <row r="268" spans="2:10" ht="14.1">
      <c r="B268" s="352" t="s">
        <v>30</v>
      </c>
      <c r="C268" s="352"/>
      <c r="D268" s="352"/>
      <c r="E268" s="352"/>
      <c r="F268" s="352"/>
      <c r="G268" s="352"/>
      <c r="H268" s="352"/>
      <c r="I268" s="352"/>
      <c r="J268" s="352"/>
    </row>
    <row r="269" spans="2:10" s="75" customFormat="1" ht="14.1">
      <c r="B269" s="369" t="s">
        <v>755</v>
      </c>
      <c r="C269" s="369"/>
      <c r="D269" s="369"/>
      <c r="E269" s="369"/>
      <c r="F269" s="369"/>
      <c r="G269" s="369"/>
      <c r="H269" s="369"/>
      <c r="I269" s="369"/>
      <c r="J269" s="369"/>
    </row>
    <row r="270" spans="2:10" s="75" customFormat="1" ht="14.1">
      <c r="B270" s="491"/>
      <c r="C270" s="491"/>
      <c r="D270" s="491"/>
      <c r="E270" s="491"/>
      <c r="F270" s="491"/>
      <c r="G270" s="491"/>
      <c r="H270" s="491"/>
      <c r="I270" s="491"/>
      <c r="J270" s="491"/>
    </row>
    <row r="271" spans="2:10" ht="14.1">
      <c r="B271" s="432"/>
      <c r="C271" s="432"/>
      <c r="D271" s="432"/>
      <c r="E271" s="432"/>
      <c r="F271" s="432"/>
      <c r="G271" s="432"/>
      <c r="H271" s="432"/>
      <c r="I271" s="432"/>
      <c r="J271" s="432"/>
    </row>
    <row r="272" spans="2:10" ht="14.1">
      <c r="B272" s="432"/>
      <c r="C272" s="432"/>
      <c r="D272" s="432"/>
      <c r="E272" s="432"/>
      <c r="F272" s="432"/>
      <c r="G272" s="432"/>
      <c r="H272" s="432"/>
      <c r="I272" s="432"/>
      <c r="J272" s="432"/>
    </row>
    <row r="273" spans="2:10" ht="16.5" customHeight="1">
      <c r="B273" s="432"/>
      <c r="C273" s="432"/>
      <c r="D273" s="432"/>
      <c r="E273" s="432"/>
      <c r="F273" s="432"/>
      <c r="G273" s="432"/>
      <c r="H273" s="432"/>
      <c r="I273" s="432"/>
      <c r="J273" s="432"/>
    </row>
    <row r="274" spans="2:10" ht="14.1">
      <c r="B274" s="432"/>
      <c r="C274" s="432"/>
      <c r="D274" s="432"/>
      <c r="E274" s="432"/>
      <c r="F274" s="432"/>
      <c r="G274" s="432"/>
      <c r="H274" s="432"/>
      <c r="I274" s="432"/>
      <c r="J274" s="432"/>
    </row>
    <row r="275" spans="2:10" ht="14.1">
      <c r="B275" s="432"/>
      <c r="C275" s="432"/>
      <c r="D275" s="432"/>
      <c r="E275" s="432"/>
      <c r="F275" s="75"/>
      <c r="G275" s="75"/>
      <c r="H275" s="75"/>
      <c r="I275" s="75"/>
      <c r="J275" s="75"/>
    </row>
    <row r="276" spans="2:10" ht="14.1">
      <c r="B276" s="432"/>
      <c r="C276" s="432"/>
      <c r="D276" s="432"/>
      <c r="E276" s="432"/>
      <c r="F276" s="432"/>
      <c r="G276" s="432"/>
      <c r="H276" s="432"/>
      <c r="I276" s="432"/>
      <c r="J276" s="432"/>
    </row>
    <row r="277" spans="2:10" ht="14.1">
      <c r="B277" s="432"/>
      <c r="C277" s="432"/>
      <c r="D277" s="432"/>
      <c r="E277" s="432"/>
      <c r="F277" s="432"/>
      <c r="G277" s="432"/>
      <c r="H277" s="432"/>
      <c r="I277" s="432"/>
      <c r="J277" s="432"/>
    </row>
    <row r="278" spans="2:10" ht="14.1">
      <c r="B278" s="432"/>
      <c r="C278" s="432"/>
      <c r="D278" s="432"/>
      <c r="E278" s="432"/>
      <c r="F278" s="432"/>
      <c r="G278" s="432"/>
      <c r="H278" s="432"/>
      <c r="I278" s="432"/>
      <c r="J278" s="432"/>
    </row>
    <row r="279" spans="2:10" ht="14.1">
      <c r="B279" s="432"/>
      <c r="C279" s="432"/>
      <c r="D279" s="432"/>
      <c r="E279" s="432"/>
      <c r="F279" s="432"/>
      <c r="G279" s="432"/>
      <c r="H279" s="432"/>
      <c r="I279" s="432"/>
      <c r="J279" s="432"/>
    </row>
    <row r="280" spans="2:10" s="75" customFormat="1" ht="14.1">
      <c r="B280" s="432"/>
      <c r="C280" s="432"/>
      <c r="D280" s="432"/>
      <c r="E280" s="432"/>
      <c r="F280" s="432"/>
      <c r="G280" s="432"/>
      <c r="H280" s="432"/>
      <c r="I280" s="432"/>
      <c r="J280" s="432"/>
    </row>
    <row r="281" spans="2:10" ht="14.1">
      <c r="B281" s="432"/>
      <c r="C281" s="432"/>
      <c r="D281" s="432"/>
      <c r="E281" s="432"/>
      <c r="F281" s="432"/>
      <c r="G281" s="432"/>
      <c r="H281" s="432"/>
      <c r="I281" s="432"/>
      <c r="J281" s="432"/>
    </row>
    <row r="282" spans="2:10" ht="14.1">
      <c r="B282" s="432"/>
      <c r="C282" s="432"/>
      <c r="D282" s="432"/>
      <c r="E282" s="432"/>
      <c r="F282" s="432"/>
      <c r="G282" s="432"/>
      <c r="H282" s="432"/>
      <c r="I282" s="432"/>
      <c r="J282" s="432"/>
    </row>
    <row r="283" spans="2:10" ht="14.1">
      <c r="B283" s="432"/>
      <c r="C283" s="432"/>
      <c r="D283" s="432"/>
      <c r="E283" s="432"/>
      <c r="F283" s="432"/>
      <c r="G283" s="432"/>
      <c r="H283" s="432"/>
      <c r="I283" s="432"/>
      <c r="J283" s="432"/>
    </row>
    <row r="284" spans="2:10" ht="14.1">
      <c r="B284" s="432"/>
      <c r="C284" s="432"/>
      <c r="D284" s="432"/>
      <c r="E284" s="432"/>
      <c r="F284" s="432"/>
      <c r="G284" s="432"/>
      <c r="H284" s="432"/>
      <c r="I284" s="432"/>
      <c r="J284" s="432"/>
    </row>
    <row r="285" spans="2:10" ht="14.1">
      <c r="B285" s="432"/>
      <c r="C285" s="432"/>
      <c r="D285" s="432"/>
      <c r="E285" s="432"/>
      <c r="F285" s="432"/>
      <c r="G285" s="432"/>
      <c r="H285" s="432"/>
      <c r="I285" s="432"/>
      <c r="J285" s="432"/>
    </row>
    <row r="286" spans="2:10" ht="14.1">
      <c r="B286" s="432"/>
      <c r="C286" s="432"/>
      <c r="D286" s="432"/>
      <c r="E286" s="432"/>
      <c r="F286" s="432"/>
      <c r="G286" s="432"/>
      <c r="H286" s="432"/>
      <c r="I286" s="432"/>
      <c r="J286" s="432"/>
    </row>
    <row r="287" spans="2:10" ht="14.1">
      <c r="B287" s="432"/>
      <c r="C287" s="432"/>
      <c r="D287" s="432"/>
      <c r="E287" s="432"/>
      <c r="F287" s="432"/>
      <c r="G287" s="432"/>
      <c r="H287" s="432"/>
      <c r="I287" s="432"/>
      <c r="J287" s="432"/>
    </row>
    <row r="288" spans="2:10" ht="15" customHeight="1">
      <c r="B288" s="432"/>
      <c r="C288" s="432"/>
      <c r="D288" s="432"/>
      <c r="E288" s="432"/>
      <c r="F288" s="432"/>
      <c r="G288" s="432"/>
      <c r="H288" s="432"/>
      <c r="I288" s="432"/>
      <c r="J288" s="432"/>
    </row>
    <row r="289" spans="2:5" ht="15" customHeight="1">
      <c r="B289" s="432"/>
      <c r="C289" s="432"/>
      <c r="D289" s="432"/>
      <c r="E289" s="432"/>
    </row>
    <row r="290" spans="2:5" ht="14.1">
      <c r="B290" s="432"/>
      <c r="C290" s="432"/>
      <c r="D290" s="432"/>
      <c r="E290" s="432"/>
    </row>
    <row r="291" spans="2:5" ht="14.1">
      <c r="B291" s="432"/>
      <c r="C291" s="432"/>
      <c r="D291" s="432"/>
      <c r="E291" s="432"/>
    </row>
    <row r="292" spans="2:5" ht="18.75" customHeight="1">
      <c r="B292" s="432"/>
      <c r="C292" s="432"/>
      <c r="D292" s="432"/>
      <c r="E292" s="432"/>
    </row>
    <row r="293" spans="2:5" ht="14.1">
      <c r="B293" s="432"/>
      <c r="C293" s="432"/>
      <c r="D293" s="432"/>
      <c r="E293" s="432"/>
    </row>
    <row r="294" spans="2:5" ht="14.1">
      <c r="B294" s="432"/>
      <c r="C294" s="432"/>
      <c r="D294" s="432"/>
      <c r="E294" s="432"/>
    </row>
    <row r="295" spans="2:5" ht="14.1">
      <c r="B295" s="432"/>
      <c r="C295" s="432"/>
      <c r="D295" s="432"/>
      <c r="E295" s="432"/>
    </row>
    <row r="296" spans="2:5" ht="14.1">
      <c r="B296" s="432"/>
      <c r="C296" s="432"/>
      <c r="D296" s="432"/>
      <c r="E296" s="432"/>
    </row>
    <row r="297" spans="2:5" ht="14.1">
      <c r="B297" s="432"/>
      <c r="C297" s="432"/>
      <c r="D297" s="432"/>
      <c r="E297" s="432"/>
    </row>
    <row r="298" spans="2:5" ht="14.1">
      <c r="B298" s="432"/>
      <c r="C298" s="432"/>
      <c r="D298" s="432"/>
      <c r="E298" s="432"/>
    </row>
    <row r="299" spans="2:5" ht="14.1">
      <c r="B299" s="432"/>
      <c r="C299" s="432"/>
      <c r="D299" s="432"/>
      <c r="E299" s="432"/>
    </row>
    <row r="300" spans="2:5" ht="14.1">
      <c r="B300" s="432"/>
      <c r="C300" s="432"/>
      <c r="D300" s="432"/>
      <c r="E300" s="432"/>
    </row>
    <row r="301" spans="2:5" ht="14.1">
      <c r="B301" s="432"/>
      <c r="C301" s="432"/>
      <c r="D301" s="432"/>
      <c r="E301" s="432"/>
    </row>
    <row r="302" spans="2:5" ht="14.1">
      <c r="B302" s="432"/>
      <c r="C302" s="432"/>
      <c r="D302" s="432"/>
      <c r="E302" s="432"/>
    </row>
    <row r="303" spans="2:5" ht="14.1">
      <c r="B303" s="432"/>
      <c r="C303" s="432"/>
      <c r="D303" s="432"/>
      <c r="E303" s="432"/>
    </row>
    <row r="304" spans="2:5" ht="14.1">
      <c r="B304" s="432"/>
      <c r="C304" s="432"/>
      <c r="D304" s="432"/>
      <c r="E304" s="432"/>
    </row>
    <row r="305" ht="14.1"/>
    <row r="306" ht="14.1"/>
    <row r="307" ht="14.1"/>
    <row r="308" ht="14.1"/>
    <row r="309" ht="14.1"/>
    <row r="310" ht="14.1"/>
    <row r="311" ht="14.1"/>
    <row r="312" ht="14.1"/>
    <row r="313" ht="14.1"/>
  </sheetData>
  <mergeCells count="20">
    <mergeCell ref="B269:J269"/>
    <mergeCell ref="B270:J270"/>
    <mergeCell ref="B23:D23"/>
    <mergeCell ref="B45:J45"/>
    <mergeCell ref="B264:J264"/>
    <mergeCell ref="B265:J265"/>
    <mergeCell ref="B267:J267"/>
    <mergeCell ref="B268:J268"/>
    <mergeCell ref="B22:J22"/>
    <mergeCell ref="B2:J2"/>
    <mergeCell ref="B3:J3"/>
    <mergeCell ref="B4:J4"/>
    <mergeCell ref="B5:J5"/>
    <mergeCell ref="B6:J6"/>
    <mergeCell ref="B7:J7"/>
    <mergeCell ref="B8:J8"/>
    <mergeCell ref="B10:J10"/>
    <mergeCell ref="B11:J11"/>
    <mergeCell ref="B12:J12"/>
    <mergeCell ref="B13:J13"/>
  </mergeCells>
  <dataValidations count="10">
    <dataValidation type="decimal" allowBlank="1" showInputMessage="1" showErrorMessage="1" errorTitle="Please only input numbers" error="Only numbers should be included in these cells" promptTitle="Production values" prompt="Please input the production value of the project here." sqref="I47:I261" xr:uid="{48D6E1F4-369E-4984-8CF3-9AE81386BE41}">
      <formula1>0</formula1>
      <formula2>1000000000000000</formula2>
    </dataValidation>
    <dataValidation type="decimal" allowBlank="1" showInputMessage="1" showErrorMessage="1" errorTitle="Please only input numbers" error="Only numbers should be included in these cells" promptTitle="Production volume" prompt="Please input the production volume of the project here." sqref="G47:G261" xr:uid="{F274B3C7-E194-4544-8AFD-8ADCAD4DF68F}">
      <formula1>0</formula1>
      <formula2>1000000000000000</formula2>
    </dataValidation>
    <dataValidation type="list" allowBlank="1" showInputMessage="1" showErrorMessage="1" promptTitle="Please insert commodity" prompt="Please insert the relevant commodities of the project here, one commodity for each row. If one project generates more than one commodity, please use several rows." sqref="E47:E261" xr:uid="{CCE3F894-48D1-4CDD-B36E-754AF078B206}">
      <formula1>Commodity_names</formula1>
    </dataValidation>
    <dataValidation type="list" allowBlank="1" showInputMessage="1" showErrorMessage="1" sqref="F48:F261" xr:uid="{79F48EA0-635C-4344-86CF-A79479C20B83}">
      <formula1>Project_phases_list</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H47:H261" xr:uid="{C33F8229-DFE2-4041-9976-5F45B5CD2794}">
      <formula1>"&lt;Select unit&gt;,Sm3,Sm3 o.e.,Barrels,Tonnes,oz,carats,Scf"</formula1>
    </dataValidation>
    <dataValidation allowBlank="1" showInputMessage="1" showErrorMessage="1" promptTitle="Reference number" prompt="Please input the reference number of the legal agreement: contract, licence, lease, concession..." sqref="C47:C261" xr:uid="{57B74292-E534-4DE8-9A20-46A2AD5246F0}"/>
    <dataValidation allowBlank="1" showInputMessage="1" showErrorMessage="1" promptTitle="Project name" prompt="Input project name here._x000a__x000a_Please refrain from using acronyms, and input complete name." sqref="B47:B261" xr:uid="{546E3F02-D317-4EB3-B681-8BDFABD78E40}"/>
    <dataValidation allowBlank="1" showInputMessage="1" showErrorMessage="1" promptTitle="Affiliated Companies" prompt="Please insert the relevant companies affiliated to the project here, separated by commas." sqref="D182:D186 D52:D165 D205:D261" xr:uid="{6816E641-9A8B-468F-8AD0-E12DF069AFA7}"/>
    <dataValidation allowBlank="1" showInputMessage="1" showErrorMessage="1" promptTitle="Company name" prompt="Input company name here._x000a__x000a_Please refrain from using acronyms, and input complete name." sqref="D166:D181 D187:D204 D47:D51" xr:uid="{92000A18-151E-4D79-9BE3-5737CB17AB1A}"/>
    <dataValidation allowBlank="1" showInputMessage="1" showErrorMessage="1" promptTitle="Please insert commodities" prompt="Please insert the relevant commodities of the company here, separated by commas." sqref="F47" xr:uid="{F29D0053-29C8-4F49-A789-18FE7933BDC6}"/>
  </dataValidations>
  <pageMargins left="0.25" right="0.25" top="0.75" bottom="0.75" header="0.3" footer="0.3"/>
  <pageSetup paperSize="8" fitToHeight="0" orientation="landscape" horizontalDpi="2400" verticalDpi="2400" r:id="rId1"/>
  <tableParts count="3">
    <tablePart r:id="rId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error="Invalid Entry" promptTitle="Currency" prompt="Please input currency according to 3-letter ISO currency code." xr:uid="{977C1506-F85C-4F30-AA52-7613A1FE63EE}">
          <x14:formula1>
            <xm:f>'https://extractives.sharepoint.com/Users/alexgordy/Desktop/2022 Work Plan/C:/Users/ekooli/OneDrive - BDO Tunisie/Assignments/1- EITI Netherlands/2018/5- Summary Data/[Copy of B3b. NL-EITI - EITI_summary_data_2018_Report v3.xlsx]Lists'!#REF!</xm:f>
          </x14:formula1>
          <xm:sqref>J47:J261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678A4-CEFB-3347-A462-C54DA69D53A5}">
  <sheetPr codeName="Sheet14"/>
  <dimension ref="B1:U70"/>
  <sheetViews>
    <sheetView showGridLines="0" topLeftCell="A13" zoomScale="64" zoomScaleNormal="64" workbookViewId="0">
      <selection activeCell="J52" sqref="J52"/>
    </sheetView>
  </sheetViews>
  <sheetFormatPr defaultColWidth="8.5" defaultRowHeight="14.1"/>
  <cols>
    <col min="1" max="1" width="2.5" style="86" customWidth="1"/>
    <col min="2" max="5" width="0" style="86" hidden="1" customWidth="1"/>
    <col min="6" max="6" width="50.5" style="86" customWidth="1"/>
    <col min="7" max="9" width="16.5" style="86" customWidth="1"/>
    <col min="10" max="10" width="52.875" style="86" customWidth="1"/>
    <col min="11" max="11" width="15.5" style="86" bestFit="1" customWidth="1"/>
    <col min="12" max="12" width="2.5" style="86" customWidth="1"/>
    <col min="13" max="13" width="19.5" style="86" bestFit="1" customWidth="1"/>
    <col min="14" max="14" width="73.5" style="86" bestFit="1" customWidth="1"/>
    <col min="15" max="15" width="4" style="86" customWidth="1"/>
    <col min="16" max="17" width="8.5" style="86"/>
    <col min="18" max="18" width="21" style="86" bestFit="1" customWidth="1"/>
    <col min="19" max="19" width="8.5" style="86"/>
    <col min="20" max="20" width="21" style="86" bestFit="1" customWidth="1"/>
    <col min="21" max="16384" width="8.5" style="86"/>
  </cols>
  <sheetData>
    <row r="1" spans="6:14" s="5" customFormat="1" ht="15.75" hidden="1" customHeight="1">
      <c r="F1" s="432"/>
      <c r="G1" s="432"/>
      <c r="H1" s="432"/>
      <c r="I1" s="432"/>
      <c r="J1" s="432"/>
      <c r="K1" s="432"/>
      <c r="L1" s="432"/>
      <c r="M1" s="432"/>
      <c r="N1" s="432"/>
    </row>
    <row r="2" spans="6:14" s="5" customFormat="1" hidden="1">
      <c r="F2" s="433"/>
      <c r="G2" s="432"/>
      <c r="H2" s="433"/>
      <c r="I2" s="432"/>
      <c r="J2" s="433"/>
      <c r="K2" s="432"/>
      <c r="L2" s="432"/>
      <c r="M2" s="432"/>
      <c r="N2" s="432"/>
    </row>
    <row r="3" spans="6:14" s="5" customFormat="1" hidden="1">
      <c r="F3" s="433"/>
      <c r="G3" s="432"/>
      <c r="H3" s="433"/>
      <c r="I3" s="432"/>
      <c r="J3" s="433"/>
      <c r="K3" s="432"/>
      <c r="L3" s="432"/>
      <c r="M3" s="432"/>
      <c r="N3" s="434" t="s">
        <v>756</v>
      </c>
    </row>
    <row r="4" spans="6:14" s="5" customFormat="1" hidden="1">
      <c r="F4" s="433"/>
      <c r="G4" s="432"/>
      <c r="H4" s="433"/>
      <c r="I4" s="432"/>
      <c r="J4" s="433"/>
      <c r="K4" s="432"/>
      <c r="L4" s="432"/>
      <c r="M4" s="432"/>
      <c r="N4" s="434" t="str">
        <f>[1]Introduction!G4</f>
        <v>YYYY-MM-DD</v>
      </c>
    </row>
    <row r="5" spans="6:14" s="5" customFormat="1" hidden="1">
      <c r="F5" s="432"/>
      <c r="G5" s="432"/>
      <c r="H5" s="432"/>
      <c r="I5" s="432"/>
      <c r="J5" s="432"/>
      <c r="K5" s="432"/>
      <c r="L5" s="432"/>
      <c r="M5" s="432"/>
      <c r="N5" s="432"/>
    </row>
    <row r="6" spans="6:14" s="5" customFormat="1" hidden="1">
      <c r="F6" s="432"/>
      <c r="G6" s="432"/>
      <c r="H6" s="432"/>
      <c r="I6" s="432"/>
      <c r="J6" s="432"/>
      <c r="K6" s="432"/>
      <c r="L6" s="432"/>
      <c r="M6" s="432"/>
      <c r="N6" s="432"/>
    </row>
    <row r="7" spans="6:14" s="5" customFormat="1">
      <c r="F7" s="432"/>
      <c r="G7" s="432"/>
      <c r="H7" s="432"/>
      <c r="I7" s="432"/>
      <c r="J7" s="432"/>
      <c r="K7" s="432"/>
      <c r="L7" s="432"/>
      <c r="M7" s="432"/>
      <c r="N7" s="432"/>
    </row>
    <row r="8" spans="6:14" s="5" customFormat="1">
      <c r="F8" s="390" t="s">
        <v>757</v>
      </c>
      <c r="G8" s="390"/>
      <c r="H8" s="390"/>
      <c r="I8" s="390"/>
      <c r="J8" s="390"/>
      <c r="K8" s="390"/>
      <c r="L8" s="390"/>
      <c r="M8" s="390"/>
      <c r="N8" s="390"/>
    </row>
    <row r="9" spans="6:14" s="5" customFormat="1" ht="23.1">
      <c r="F9" s="402" t="s">
        <v>34</v>
      </c>
      <c r="G9" s="402"/>
      <c r="H9" s="402"/>
      <c r="I9" s="402"/>
      <c r="J9" s="402"/>
      <c r="K9" s="402"/>
      <c r="L9" s="402"/>
      <c r="M9" s="402"/>
      <c r="N9" s="402"/>
    </row>
    <row r="10" spans="6:14" s="5" customFormat="1">
      <c r="F10" s="403" t="s">
        <v>758</v>
      </c>
      <c r="G10" s="403"/>
      <c r="H10" s="403"/>
      <c r="I10" s="403"/>
      <c r="J10" s="403"/>
      <c r="K10" s="403"/>
      <c r="L10" s="403"/>
      <c r="M10" s="403"/>
      <c r="N10" s="403"/>
    </row>
    <row r="11" spans="6:14" s="5" customFormat="1">
      <c r="F11" s="404" t="s">
        <v>759</v>
      </c>
      <c r="G11" s="404"/>
      <c r="H11" s="404"/>
      <c r="I11" s="404"/>
      <c r="J11" s="404"/>
      <c r="K11" s="404"/>
      <c r="L11" s="404"/>
      <c r="M11" s="404"/>
      <c r="N11" s="404"/>
    </row>
    <row r="12" spans="6:14" s="5" customFormat="1">
      <c r="F12" s="404" t="s">
        <v>760</v>
      </c>
      <c r="G12" s="404"/>
      <c r="H12" s="404"/>
      <c r="I12" s="404"/>
      <c r="J12" s="404"/>
      <c r="K12" s="404"/>
      <c r="L12" s="404"/>
      <c r="M12" s="404"/>
      <c r="N12" s="404"/>
    </row>
    <row r="13" spans="6:14" s="5" customFormat="1">
      <c r="F13" s="401" t="s">
        <v>761</v>
      </c>
      <c r="G13" s="401"/>
      <c r="H13" s="401"/>
      <c r="I13" s="401"/>
      <c r="J13" s="401"/>
      <c r="K13" s="401"/>
      <c r="L13" s="401"/>
      <c r="M13" s="401"/>
      <c r="N13" s="401"/>
    </row>
    <row r="14" spans="6:14" s="5" customFormat="1">
      <c r="F14" s="406" t="s">
        <v>762</v>
      </c>
      <c r="G14" s="406"/>
      <c r="H14" s="406"/>
      <c r="I14" s="406"/>
      <c r="J14" s="406"/>
      <c r="K14" s="406"/>
      <c r="L14" s="406"/>
      <c r="M14" s="406"/>
      <c r="N14" s="406"/>
    </row>
    <row r="15" spans="6:14" s="5" customFormat="1">
      <c r="F15" s="407" t="s">
        <v>763</v>
      </c>
      <c r="G15" s="407"/>
      <c r="H15" s="407"/>
      <c r="I15" s="407"/>
      <c r="J15" s="407"/>
      <c r="K15" s="407"/>
      <c r="L15" s="407"/>
      <c r="M15" s="407"/>
      <c r="N15" s="407"/>
    </row>
    <row r="16" spans="6:14" s="5" customFormat="1">
      <c r="F16" s="408" t="s">
        <v>38</v>
      </c>
      <c r="G16" s="409"/>
      <c r="H16" s="409"/>
      <c r="I16" s="409"/>
      <c r="J16" s="409"/>
      <c r="K16" s="409"/>
      <c r="L16" s="409"/>
      <c r="M16" s="409"/>
      <c r="N16" s="409"/>
    </row>
    <row r="17" spans="2:21" s="5" customFormat="1">
      <c r="B17" s="432"/>
      <c r="C17" s="432"/>
      <c r="D17" s="432"/>
      <c r="E17" s="432"/>
      <c r="F17" s="432"/>
      <c r="G17" s="432"/>
      <c r="H17" s="432"/>
      <c r="I17" s="432"/>
      <c r="J17" s="432"/>
      <c r="K17" s="432"/>
      <c r="L17" s="432"/>
      <c r="M17" s="432"/>
      <c r="N17" s="432"/>
      <c r="O17" s="432"/>
      <c r="P17" s="432"/>
      <c r="Q17" s="432"/>
      <c r="R17" s="432"/>
      <c r="S17" s="432"/>
      <c r="T17" s="432"/>
      <c r="U17" s="432"/>
    </row>
    <row r="18" spans="2:21" s="5" customFormat="1" ht="23.1">
      <c r="B18" s="432"/>
      <c r="C18" s="432"/>
      <c r="D18" s="432"/>
      <c r="E18" s="432"/>
      <c r="F18" s="391" t="s">
        <v>764</v>
      </c>
      <c r="G18" s="391"/>
      <c r="H18" s="391"/>
      <c r="I18" s="391"/>
      <c r="J18" s="391"/>
      <c r="K18" s="391"/>
      <c r="L18" s="432"/>
      <c r="M18" s="410" t="s">
        <v>765</v>
      </c>
      <c r="N18" s="410"/>
      <c r="O18" s="432"/>
      <c r="P18" s="432"/>
      <c r="Q18" s="432"/>
      <c r="R18" s="432"/>
      <c r="S18" s="432"/>
      <c r="T18" s="432"/>
      <c r="U18" s="432"/>
    </row>
    <row r="19" spans="2:21" s="5" customFormat="1" ht="15.75" customHeight="1">
      <c r="B19" s="432"/>
      <c r="C19" s="432"/>
      <c r="D19" s="432"/>
      <c r="E19" s="432"/>
      <c r="F19" s="432"/>
      <c r="G19" s="432"/>
      <c r="H19" s="432"/>
      <c r="I19" s="432"/>
      <c r="J19" s="432"/>
      <c r="K19" s="432"/>
      <c r="L19" s="432"/>
      <c r="M19" s="411" t="s">
        <v>766</v>
      </c>
      <c r="N19" s="411"/>
      <c r="O19" s="432"/>
      <c r="P19" s="432"/>
      <c r="Q19" s="432"/>
      <c r="R19" s="432"/>
      <c r="S19" s="432"/>
      <c r="T19" s="432"/>
      <c r="U19" s="432"/>
    </row>
    <row r="20" spans="2:21">
      <c r="B20" s="486"/>
      <c r="C20" s="486"/>
      <c r="D20" s="486"/>
      <c r="E20" s="486"/>
      <c r="F20" s="412" t="s">
        <v>767</v>
      </c>
      <c r="G20" s="412"/>
      <c r="H20" s="412"/>
      <c r="I20" s="412"/>
      <c r="J20" s="412"/>
      <c r="K20" s="413"/>
      <c r="L20" s="486"/>
      <c r="M20" s="432"/>
      <c r="N20" s="432"/>
      <c r="O20" s="486"/>
      <c r="P20" s="486"/>
      <c r="Q20" s="486"/>
      <c r="R20" s="486"/>
      <c r="S20" s="486"/>
      <c r="T20" s="486"/>
      <c r="U20" s="486"/>
    </row>
    <row r="21" spans="2:21" ht="23.1">
      <c r="B21" s="91" t="s">
        <v>768</v>
      </c>
      <c r="C21" s="91" t="s">
        <v>769</v>
      </c>
      <c r="D21" s="91" t="s">
        <v>770</v>
      </c>
      <c r="E21" s="91" t="s">
        <v>771</v>
      </c>
      <c r="F21" s="486" t="s">
        <v>772</v>
      </c>
      <c r="G21" s="486" t="s">
        <v>474</v>
      </c>
      <c r="H21" s="486" t="s">
        <v>773</v>
      </c>
      <c r="I21" s="486" t="s">
        <v>774</v>
      </c>
      <c r="J21" s="486" t="s">
        <v>775</v>
      </c>
      <c r="K21" s="432" t="s">
        <v>540</v>
      </c>
      <c r="L21" s="486"/>
      <c r="M21" s="402" t="s">
        <v>776</v>
      </c>
      <c r="N21" s="402"/>
      <c r="O21" s="486"/>
      <c r="P21" s="486"/>
      <c r="Q21" s="486"/>
      <c r="R21" s="486"/>
      <c r="S21" s="486"/>
      <c r="T21" s="486"/>
      <c r="U21" s="486"/>
    </row>
    <row r="22" spans="2:21" ht="15.75" customHeight="1">
      <c r="B22" s="91" t="str">
        <f>IFERROR(VLOOKUP(Government_revenues_table[[#This Row],[GFS Classification]],[1]!Table6_GFS_codes_classification[#Data],COLUMNS($F:F)+3,FALSE),"Do not enter data")</f>
        <v>Do not enter data</v>
      </c>
      <c r="C22" s="91" t="str">
        <f>IFERROR(VLOOKUP(Government_revenues_table[[#This Row],[GFS Classification]],[1]!Table6_GFS_codes_classification[#Data],COLUMNS($F:G)+3,FALSE),"Do not enter data")</f>
        <v>Do not enter data</v>
      </c>
      <c r="D22" s="91" t="str">
        <f>IFERROR(VLOOKUP(Government_revenues_table[[#This Row],[GFS Classification]],[1]!Table6_GFS_codes_classification[#Data],COLUMNS($F:H)+3,FALSE),"Do not enter data")</f>
        <v>Do not enter data</v>
      </c>
      <c r="E22" s="91" t="str">
        <f>IFERROR(VLOOKUP(Government_revenues_table[[#This Row],[GFS Classification]],[1]!Table6_GFS_codes_classification[#Data],COLUMNS($F:I)+3,FALSE),"Do not enter data")</f>
        <v>Do not enter data</v>
      </c>
      <c r="F22" s="492" t="s">
        <v>777</v>
      </c>
      <c r="G22" s="432" t="s">
        <v>482</v>
      </c>
      <c r="H22" s="492" t="s">
        <v>778</v>
      </c>
      <c r="I22" s="492" t="s">
        <v>462</v>
      </c>
      <c r="J22" s="493">
        <v>463610000</v>
      </c>
      <c r="K22" s="492" t="s">
        <v>52</v>
      </c>
      <c r="L22" s="486"/>
      <c r="M22" s="414" t="s">
        <v>779</v>
      </c>
      <c r="N22" s="414"/>
      <c r="O22" s="486"/>
      <c r="P22" s="486"/>
      <c r="Q22" s="486"/>
      <c r="R22" s="486"/>
      <c r="S22" s="486"/>
      <c r="T22" s="486"/>
      <c r="U22" s="486"/>
    </row>
    <row r="23" spans="2:21" ht="15.75" customHeight="1">
      <c r="B23" s="91" t="str">
        <f>IFERROR(VLOOKUP(Government_revenues_table[[#This Row],[GFS Classification]],[1]!Table6_GFS_codes_classification[#Data],COLUMNS($F:F)+3,FALSE),"Do not enter data")</f>
        <v>Do not enter data</v>
      </c>
      <c r="C23" s="91" t="str">
        <f>IFERROR(VLOOKUP(Government_revenues_table[[#This Row],[GFS Classification]],[1]!Table6_GFS_codes_classification[#Data],COLUMNS($F:G)+3,FALSE),"Do not enter data")</f>
        <v>Do not enter data</v>
      </c>
      <c r="D23" s="91" t="str">
        <f>IFERROR(VLOOKUP(Government_revenues_table[[#This Row],[GFS Classification]],[1]!Table6_GFS_codes_classification[#Data],COLUMNS($F:H)+3,FALSE),"Do not enter data")</f>
        <v>Do not enter data</v>
      </c>
      <c r="E23" s="91" t="str">
        <f>IFERROR(VLOOKUP(Government_revenues_table[[#This Row],[GFS Classification]],[1]!Table6_GFS_codes_classification[#Data],COLUMNS($F:I)+3,FALSE),"Do not enter data")</f>
        <v>Do not enter data</v>
      </c>
      <c r="F23" s="492" t="s">
        <v>780</v>
      </c>
      <c r="G23" s="432" t="s">
        <v>482</v>
      </c>
      <c r="H23" s="492" t="s">
        <v>781</v>
      </c>
      <c r="I23" s="492" t="s">
        <v>462</v>
      </c>
      <c r="J23" s="493">
        <v>94210000.000000015</v>
      </c>
      <c r="K23" s="492" t="s">
        <v>52</v>
      </c>
      <c r="L23" s="486"/>
      <c r="M23" s="414"/>
      <c r="N23" s="414"/>
      <c r="O23" s="486"/>
      <c r="P23" s="486"/>
      <c r="Q23" s="486"/>
      <c r="R23" s="486"/>
      <c r="S23" s="486"/>
      <c r="T23" s="486"/>
      <c r="U23" s="486"/>
    </row>
    <row r="24" spans="2:21" ht="15.75" customHeight="1">
      <c r="B24" s="91" t="str">
        <f>IFERROR(VLOOKUP(Government_revenues_table[[#This Row],[GFS Classification]],[1]!Table6_GFS_codes_classification[#Data],COLUMNS($F:F)+3,FALSE),"Do not enter data")</f>
        <v>Do not enter data</v>
      </c>
      <c r="C24" s="91" t="str">
        <f>IFERROR(VLOOKUP(Government_revenues_table[[#This Row],[GFS Classification]],[1]!Table6_GFS_codes_classification[#Data],COLUMNS($F:G)+3,FALSE),"Do not enter data")</f>
        <v>Do not enter data</v>
      </c>
      <c r="D24" s="91" t="str">
        <f>IFERROR(VLOOKUP(Government_revenues_table[[#This Row],[GFS Classification]],[1]!Table6_GFS_codes_classification[#Data],COLUMNS($F:H)+3,FALSE),"Do not enter data")</f>
        <v>Do not enter data</v>
      </c>
      <c r="E24" s="91" t="str">
        <f>IFERROR(VLOOKUP(Government_revenues_table[[#This Row],[GFS Classification]],[1]!Table6_GFS_codes_classification[#Data],COLUMNS($F:I)+3,FALSE),"Do not enter data")</f>
        <v>Do not enter data</v>
      </c>
      <c r="F24" s="492" t="s">
        <v>782</v>
      </c>
      <c r="G24" s="432" t="s">
        <v>482</v>
      </c>
      <c r="H24" s="492" t="s">
        <v>783</v>
      </c>
      <c r="I24" s="492" t="s">
        <v>462</v>
      </c>
      <c r="J24" s="493">
        <v>24750000</v>
      </c>
      <c r="K24" s="492" t="s">
        <v>52</v>
      </c>
      <c r="L24" s="486"/>
      <c r="M24" s="414"/>
      <c r="N24" s="414"/>
      <c r="O24" s="486"/>
      <c r="P24" s="486"/>
      <c r="Q24" s="486"/>
      <c r="R24" s="486"/>
      <c r="S24" s="486"/>
      <c r="T24" s="486"/>
      <c r="U24" s="486"/>
    </row>
    <row r="25" spans="2:21" ht="15.75" customHeight="1">
      <c r="B25" s="91" t="str">
        <f>IFERROR(VLOOKUP(Government_revenues_table[[#This Row],[GFS Classification]],[1]!Table6_GFS_codes_classification[#Data],COLUMNS($F:F)+3,FALSE),"Do not enter data")</f>
        <v>Do not enter data</v>
      </c>
      <c r="C25" s="91" t="str">
        <f>IFERROR(VLOOKUP(Government_revenues_table[[#This Row],[GFS Classification]],[1]!Table6_GFS_codes_classification[#Data],COLUMNS($F:G)+3,FALSE),"Do not enter data")</f>
        <v>Do not enter data</v>
      </c>
      <c r="D25" s="91" t="str">
        <f>IFERROR(VLOOKUP(Government_revenues_table[[#This Row],[GFS Classification]],[1]!Table6_GFS_codes_classification[#Data],COLUMNS($F:H)+3,FALSE),"Do not enter data")</f>
        <v>Do not enter data</v>
      </c>
      <c r="E25" s="91" t="str">
        <f>IFERROR(VLOOKUP(Government_revenues_table[[#This Row],[GFS Classification]],[1]!Table6_GFS_codes_classification[#Data],COLUMNS($F:I)+3,FALSE),"Do not enter data")</f>
        <v>Do not enter data</v>
      </c>
      <c r="F25" s="492" t="s">
        <v>784</v>
      </c>
      <c r="G25" s="432" t="s">
        <v>482</v>
      </c>
      <c r="H25" s="492" t="s">
        <v>785</v>
      </c>
      <c r="I25" s="492" t="s">
        <v>462</v>
      </c>
      <c r="J25" s="493">
        <v>10739999.999999998</v>
      </c>
      <c r="K25" s="492" t="s">
        <v>52</v>
      </c>
      <c r="L25" s="486"/>
      <c r="M25" s="414"/>
      <c r="N25" s="414"/>
      <c r="O25" s="486"/>
      <c r="P25" s="486"/>
      <c r="Q25" s="486"/>
      <c r="R25" s="486"/>
      <c r="S25" s="486"/>
      <c r="T25" s="486"/>
      <c r="U25" s="486"/>
    </row>
    <row r="26" spans="2:21" ht="15.75" customHeight="1">
      <c r="B26" s="91" t="str">
        <f>IFERROR(VLOOKUP(Government_revenues_table[[#This Row],[GFS Classification]],[1]!Table6_GFS_codes_classification[#Data],COLUMNS($F:F)+3,FALSE),"Do not enter data")</f>
        <v>Do not enter data</v>
      </c>
      <c r="C26" s="91" t="str">
        <f>IFERROR(VLOOKUP(Government_revenues_table[[#This Row],[GFS Classification]],[1]!Table6_GFS_codes_classification[#Data],COLUMNS($F:G)+3,FALSE),"Do not enter data")</f>
        <v>Do not enter data</v>
      </c>
      <c r="D26" s="91" t="str">
        <f>IFERROR(VLOOKUP(Government_revenues_table[[#This Row],[GFS Classification]],[1]!Table6_GFS_codes_classification[#Data],COLUMNS($F:H)+3,FALSE),"Do not enter data")</f>
        <v>Do not enter data</v>
      </c>
      <c r="E26" s="91" t="str">
        <f>IFERROR(VLOOKUP(Government_revenues_table[[#This Row],[GFS Classification]],[1]!Table6_GFS_codes_classification[#Data],COLUMNS($F:I)+3,FALSE),"Do not enter data")</f>
        <v>Do not enter data</v>
      </c>
      <c r="F26" s="492" t="s">
        <v>782</v>
      </c>
      <c r="G26" s="432" t="s">
        <v>482</v>
      </c>
      <c r="H26" s="492" t="s">
        <v>783</v>
      </c>
      <c r="I26" s="492" t="s">
        <v>464</v>
      </c>
      <c r="J26" s="493">
        <v>2330000</v>
      </c>
      <c r="K26" s="492" t="s">
        <v>52</v>
      </c>
      <c r="L26" s="486"/>
      <c r="M26" s="414"/>
      <c r="N26" s="414"/>
      <c r="O26" s="486"/>
      <c r="P26" s="486"/>
      <c r="Q26" s="486"/>
      <c r="R26" s="486"/>
      <c r="S26" s="486"/>
      <c r="T26" s="486"/>
      <c r="U26" s="486"/>
    </row>
    <row r="27" spans="2:21">
      <c r="B27" s="91" t="str">
        <f>IFERROR(VLOOKUP(Government_revenues_table[[#This Row],[GFS Classification]],[1]!Table6_GFS_codes_classification[#Data],COLUMNS($F:F)+3,FALSE),"Do not enter data")</f>
        <v>Do not enter data</v>
      </c>
      <c r="C27" s="91" t="str">
        <f>IFERROR(VLOOKUP(Government_revenues_table[[#This Row],[GFS Classification]],[1]!Table6_GFS_codes_classification[#Data],COLUMNS($F:G)+3,FALSE),"Do not enter data")</f>
        <v>Do not enter data</v>
      </c>
      <c r="D27" s="91" t="str">
        <f>IFERROR(VLOOKUP(Government_revenues_table[[#This Row],[GFS Classification]],[1]!Table6_GFS_codes_classification[#Data],COLUMNS($F:H)+3,FALSE),"Do not enter data")</f>
        <v>Do not enter data</v>
      </c>
      <c r="E27" s="91" t="str">
        <f>IFERROR(VLOOKUP(Government_revenues_table[[#This Row],[GFS Classification]],[1]!Table6_GFS_codes_classification[#Data],COLUMNS($F:I)+3,FALSE),"Do not enter data")</f>
        <v>Do not enter data</v>
      </c>
      <c r="F27" s="492" t="s">
        <v>780</v>
      </c>
      <c r="G27" s="432" t="s">
        <v>482</v>
      </c>
      <c r="H27" s="492" t="s">
        <v>786</v>
      </c>
      <c r="I27" s="492" t="s">
        <v>464</v>
      </c>
      <c r="J27" s="493">
        <v>-7100000</v>
      </c>
      <c r="K27" s="492" t="s">
        <v>52</v>
      </c>
      <c r="L27" s="486"/>
      <c r="M27" s="415" t="s">
        <v>787</v>
      </c>
      <c r="N27" s="415"/>
      <c r="O27" s="486"/>
      <c r="P27" s="486"/>
      <c r="Q27" s="486"/>
      <c r="R27" s="486"/>
      <c r="S27" s="486"/>
      <c r="T27" s="486"/>
      <c r="U27" s="486"/>
    </row>
    <row r="28" spans="2:21">
      <c r="B28" s="91" t="str">
        <f>IFERROR(VLOOKUP(Government_revenues_table[[#This Row],[GFS Classification]],[1]!Table6_GFS_codes_classification[#Data],COLUMNS($F:F)+3,FALSE),"Do not enter data")</f>
        <v>Do not enter data</v>
      </c>
      <c r="C28" s="91" t="str">
        <f>IFERROR(VLOOKUP(Government_revenues_table[[#This Row],[GFS Classification]],[1]!Table6_GFS_codes_classification[#Data],COLUMNS($F:G)+3,FALSE),"Do not enter data")</f>
        <v>Do not enter data</v>
      </c>
      <c r="D28" s="91" t="str">
        <f>IFERROR(VLOOKUP(Government_revenues_table[[#This Row],[GFS Classification]],[1]!Table6_GFS_codes_classification[#Data],COLUMNS($F:H)+3,FALSE),"Do not enter data")</f>
        <v>Do not enter data</v>
      </c>
      <c r="E28" s="91" t="str">
        <f>IFERROR(VLOOKUP(Government_revenues_table[[#This Row],[GFS Classification]],[1]!Table6_GFS_codes_classification[#Data],COLUMNS($F:I)+3,FALSE),"Do not enter data")</f>
        <v>Do not enter data</v>
      </c>
      <c r="F28" s="492" t="s">
        <v>780</v>
      </c>
      <c r="G28" s="432" t="s">
        <v>482</v>
      </c>
      <c r="H28" s="492" t="s">
        <v>788</v>
      </c>
      <c r="I28" s="492" t="s">
        <v>464</v>
      </c>
      <c r="J28" s="493">
        <v>-65720000</v>
      </c>
      <c r="K28" s="492" t="s">
        <v>52</v>
      </c>
      <c r="L28" s="486"/>
      <c r="M28" s="415" t="s">
        <v>789</v>
      </c>
      <c r="N28" s="415"/>
      <c r="O28" s="486"/>
      <c r="P28" s="486"/>
      <c r="Q28" s="486"/>
      <c r="R28" s="486"/>
      <c r="S28" s="486"/>
      <c r="T28" s="486"/>
      <c r="U28" s="486"/>
    </row>
    <row r="29" spans="2:21" ht="15" thickBot="1">
      <c r="B29" s="91" t="str">
        <f>IFERROR(VLOOKUP(Government_revenues_table[[#This Row],[GFS Classification]],[1]!Table6_GFS_codes_classification[#Data],COLUMNS($F:F)+3,FALSE),"Do not enter data")</f>
        <v>Do not enter data</v>
      </c>
      <c r="C29" s="91" t="str">
        <f>IFERROR(VLOOKUP(Government_revenues_table[[#This Row],[GFS Classification]],[1]!Table6_GFS_codes_classification[#Data],COLUMNS($F:G)+3,FALSE),"Do not enter data")</f>
        <v>Do not enter data</v>
      </c>
      <c r="D29" s="91" t="str">
        <f>IFERROR(VLOOKUP(Government_revenues_table[[#This Row],[GFS Classification]],[1]!Table6_GFS_codes_classification[#Data],COLUMNS($F:H)+3,FALSE),"Do not enter data")</f>
        <v>Do not enter data</v>
      </c>
      <c r="E29" s="91" t="str">
        <f>IFERROR(VLOOKUP(Government_revenues_table[[#This Row],[GFS Classification]],[1]!Table6_GFS_codes_classification[#Data],COLUMNS($F:I)+3,FALSE),"Do not enter data")</f>
        <v>Do not enter data</v>
      </c>
      <c r="F29" s="492" t="s">
        <v>780</v>
      </c>
      <c r="G29" s="432" t="s">
        <v>482</v>
      </c>
      <c r="H29" s="492" t="s">
        <v>790</v>
      </c>
      <c r="I29" s="492" t="s">
        <v>464</v>
      </c>
      <c r="J29" s="493">
        <v>764430000</v>
      </c>
      <c r="K29" s="492" t="s">
        <v>52</v>
      </c>
      <c r="L29" s="486"/>
      <c r="M29" s="92"/>
      <c r="N29" s="92"/>
      <c r="O29" s="486"/>
      <c r="P29" s="486"/>
      <c r="Q29" s="486"/>
      <c r="R29" s="486"/>
      <c r="S29" s="486"/>
      <c r="T29" s="486"/>
      <c r="U29" s="486"/>
    </row>
    <row r="30" spans="2:21">
      <c r="B30" s="91" t="str">
        <f>IFERROR(VLOOKUP(Government_revenues_table[[#This Row],[GFS Classification]],[1]!Table6_GFS_codes_classification[#Data],COLUMNS($F:F)+3,FALSE),"Do not enter data")</f>
        <v>Do not enter data</v>
      </c>
      <c r="C30" s="91" t="str">
        <f>IFERROR(VLOOKUP(Government_revenues_table[[#This Row],[GFS Classification]],[1]!Table6_GFS_codes_classification[#Data],COLUMNS($F:G)+3,FALSE),"Do not enter data")</f>
        <v>Do not enter data</v>
      </c>
      <c r="D30" s="91" t="str">
        <f>IFERROR(VLOOKUP(Government_revenues_table[[#This Row],[GFS Classification]],[1]!Table6_GFS_codes_classification[#Data],COLUMNS($F:H)+3,FALSE),"Do not enter data")</f>
        <v>Do not enter data</v>
      </c>
      <c r="E30" s="91" t="str">
        <f>IFERROR(VLOOKUP(Government_revenues_table[[#This Row],[GFS Classification]],[1]!Table6_GFS_codes_classification[#Data],COLUMNS($F:I)+3,FALSE),"Do not enter data")</f>
        <v>Do not enter data</v>
      </c>
      <c r="F30" s="492" t="s">
        <v>791</v>
      </c>
      <c r="G30" s="432" t="s">
        <v>482</v>
      </c>
      <c r="H30" s="492" t="s">
        <v>792</v>
      </c>
      <c r="I30" s="492" t="s">
        <v>464</v>
      </c>
      <c r="J30" s="493">
        <v>613720000</v>
      </c>
      <c r="K30" s="492" t="s">
        <v>52</v>
      </c>
      <c r="L30" s="486"/>
      <c r="M30" s="486"/>
      <c r="N30" s="486"/>
      <c r="O30" s="486"/>
      <c r="P30" s="93"/>
      <c r="Q30" s="433"/>
      <c r="R30" s="494"/>
      <c r="S30" s="433"/>
      <c r="T30" s="494"/>
      <c r="U30" s="433"/>
    </row>
    <row r="31" spans="2:21">
      <c r="B31" s="91" t="str">
        <f>IFERROR(VLOOKUP(Government_revenues_table[[#This Row],[GFS Classification]],[1]!Table6_GFS_codes_classification[#Data],COLUMNS($F:F)+3,FALSE),"Do not enter data")</f>
        <v>Do not enter data</v>
      </c>
      <c r="C31" s="91" t="str">
        <f>IFERROR(VLOOKUP(Government_revenues_table[[#This Row],[GFS Classification]],[1]!Table6_GFS_codes_classification[#Data],COLUMNS($F:G)+3,FALSE),"Do not enter data")</f>
        <v>Do not enter data</v>
      </c>
      <c r="D31" s="91" t="str">
        <f>IFERROR(VLOOKUP(Government_revenues_table[[#This Row],[GFS Classification]],[1]!Table6_GFS_codes_classification[#Data],COLUMNS($F:H)+3,FALSE),"Do not enter data")</f>
        <v>Do not enter data</v>
      </c>
      <c r="E31" s="91" t="str">
        <f>IFERROR(VLOOKUP(Government_revenues_table[[#This Row],[GFS Classification]],[1]!Table6_GFS_codes_classification[#Data],COLUMNS($F:I)+3,FALSE),"Do not enter data")</f>
        <v>Do not enter data</v>
      </c>
      <c r="F31" s="492" t="s">
        <v>793</v>
      </c>
      <c r="G31" s="432" t="s">
        <v>482</v>
      </c>
      <c r="H31" s="492" t="s">
        <v>794</v>
      </c>
      <c r="I31" s="492" t="s">
        <v>464</v>
      </c>
      <c r="J31" s="493">
        <v>480000</v>
      </c>
      <c r="K31" s="492" t="s">
        <v>52</v>
      </c>
      <c r="L31" s="486"/>
      <c r="M31" s="486"/>
      <c r="N31" s="486"/>
      <c r="O31" s="486"/>
      <c r="P31" s="405"/>
      <c r="Q31" s="405"/>
      <c r="R31" s="405"/>
      <c r="S31" s="405"/>
      <c r="T31" s="405"/>
      <c r="U31" s="405"/>
    </row>
    <row r="32" spans="2:21">
      <c r="B32" s="91" t="str">
        <f>IFERROR(VLOOKUP(Government_revenues_table[[#This Row],[GFS Classification]],[1]!Table6_GFS_codes_classification[#Data],COLUMNS($F:F)+3,FALSE),"Do not enter data")</f>
        <v>Do not enter data</v>
      </c>
      <c r="C32" s="91" t="str">
        <f>IFERROR(VLOOKUP(Government_revenues_table[[#This Row],[GFS Classification]],[1]!Table6_GFS_codes_classification[#Data],COLUMNS($F:G)+3,FALSE),"Do not enter data")</f>
        <v>Do not enter data</v>
      </c>
      <c r="D32" s="91" t="str">
        <f>IFERROR(VLOOKUP(Government_revenues_table[[#This Row],[GFS Classification]],[1]!Table6_GFS_codes_classification[#Data],COLUMNS($F:H)+3,FALSE),"Do not enter data")</f>
        <v>Do not enter data</v>
      </c>
      <c r="E32" s="91" t="str">
        <f>IFERROR(VLOOKUP(Government_revenues_table[[#This Row],[GFS Classification]],[1]!Table6_GFS_codes_classification[#Data],COLUMNS($F:I)+3,FALSE),"Do not enter data")</f>
        <v>Do not enter data</v>
      </c>
      <c r="F32" s="492" t="s">
        <v>793</v>
      </c>
      <c r="G32" s="432" t="s">
        <v>482</v>
      </c>
      <c r="H32" s="492" t="s">
        <v>794</v>
      </c>
      <c r="I32" s="492" t="s">
        <v>465</v>
      </c>
      <c r="J32" s="495">
        <v>1200000</v>
      </c>
      <c r="K32" s="492" t="s">
        <v>52</v>
      </c>
      <c r="L32" s="486"/>
      <c r="M32" s="486"/>
      <c r="N32" s="486"/>
      <c r="O32" s="486"/>
      <c r="P32" s="486"/>
      <c r="Q32" s="486"/>
      <c r="R32" s="486"/>
      <c r="S32" s="486"/>
      <c r="T32" s="486"/>
      <c r="U32" s="486"/>
    </row>
    <row r="33" spans="6:20" ht="15" thickBot="1">
      <c r="F33" s="486"/>
      <c r="G33" s="486"/>
      <c r="H33" s="486"/>
      <c r="I33" s="486"/>
      <c r="J33" s="486"/>
      <c r="K33" s="486"/>
      <c r="L33" s="486"/>
      <c r="M33" s="486"/>
      <c r="N33" s="486"/>
      <c r="O33" s="486"/>
      <c r="P33" s="486"/>
      <c r="Q33" s="486"/>
      <c r="R33" s="486"/>
      <c r="S33" s="486"/>
      <c r="T33" s="486"/>
    </row>
    <row r="34" spans="6:20" ht="17.100000000000001" thickBot="1">
      <c r="F34" s="486"/>
      <c r="G34" s="486"/>
      <c r="H34" s="486"/>
      <c r="I34" s="94" t="s">
        <v>795</v>
      </c>
      <c r="J34" s="95">
        <f>SUM(Government_revenues_table[Revenue value])</f>
        <v>1902650000</v>
      </c>
      <c r="K34" s="486"/>
      <c r="L34" s="486"/>
      <c r="M34" s="486"/>
      <c r="N34" s="486"/>
      <c r="O34" s="486"/>
      <c r="P34" s="486"/>
      <c r="Q34" s="486"/>
      <c r="R34" s="486"/>
      <c r="S34" s="486"/>
      <c r="T34" s="496"/>
    </row>
    <row r="35" spans="6:20" ht="21" customHeight="1" thickBot="1">
      <c r="F35" s="486"/>
      <c r="G35" s="486"/>
      <c r="H35" s="486"/>
      <c r="I35" s="208"/>
      <c r="J35" s="497"/>
      <c r="K35" s="486"/>
      <c r="L35" s="486"/>
      <c r="M35" s="486"/>
      <c r="N35" s="486"/>
      <c r="O35" s="486"/>
      <c r="P35" s="486"/>
      <c r="Q35" s="486"/>
      <c r="R35" s="486"/>
      <c r="S35" s="486"/>
      <c r="T35" s="486"/>
    </row>
    <row r="36" spans="6:20" ht="17.100000000000001" thickBot="1">
      <c r="F36" s="486"/>
      <c r="G36" s="486"/>
      <c r="H36" s="486"/>
      <c r="I36" s="94" t="str">
        <f>"Total in "&amp;'[1]Part 1 - About'!E44</f>
        <v>Total in XXX</v>
      </c>
      <c r="J36" s="95">
        <f>IF('[1]Part 1 - About'!$E$44="USD",0,SUMIF(Government_revenues_table[Currency],'[1]Part 1 - About'!$E$44,Government_revenues_table[Revenue value]))+(IFERROR(SUMIF(Government_revenues_table[Currency],"USD",Government_revenues_table[Revenue value])*'[1]Part 1 - About'!$E$45,0))</f>
        <v>0</v>
      </c>
      <c r="K36" s="486"/>
      <c r="L36" s="486"/>
      <c r="M36" s="486"/>
      <c r="N36" s="486"/>
      <c r="O36" s="486"/>
      <c r="P36" s="486"/>
      <c r="Q36" s="486"/>
      <c r="R36" s="486"/>
      <c r="S36" s="486"/>
      <c r="T36" s="486"/>
    </row>
    <row r="40" spans="6:20" ht="23.1">
      <c r="F40" s="343" t="s">
        <v>796</v>
      </c>
      <c r="G40" s="343"/>
      <c r="H40" s="97"/>
      <c r="I40" s="97"/>
      <c r="J40" s="97"/>
      <c r="K40" s="97"/>
      <c r="L40" s="486"/>
      <c r="M40" s="486"/>
      <c r="N40" s="486"/>
      <c r="O40" s="486"/>
      <c r="P40" s="486"/>
      <c r="Q40" s="486"/>
      <c r="R40" s="486"/>
      <c r="S40" s="486"/>
      <c r="T40" s="486"/>
    </row>
    <row r="41" spans="6:20">
      <c r="F41" s="345" t="s">
        <v>797</v>
      </c>
      <c r="G41" s="98"/>
      <c r="H41" s="98"/>
      <c r="I41" s="98"/>
      <c r="J41" s="99"/>
      <c r="K41" s="98"/>
      <c r="L41" s="486"/>
      <c r="M41" s="486"/>
      <c r="N41" s="486"/>
      <c r="O41" s="486"/>
      <c r="P41" s="486"/>
      <c r="Q41" s="486"/>
      <c r="R41" s="486"/>
      <c r="S41" s="486"/>
      <c r="T41" s="486"/>
    </row>
    <row r="42" spans="6:20">
      <c r="F42" s="345"/>
      <c r="G42" s="98"/>
      <c r="H42" s="98"/>
      <c r="I42" s="98"/>
      <c r="J42" s="99"/>
      <c r="K42" s="98"/>
      <c r="L42" s="486"/>
      <c r="M42" s="486"/>
      <c r="N42" s="486"/>
      <c r="O42" s="486"/>
      <c r="P42" s="486"/>
      <c r="Q42" s="486"/>
      <c r="R42" s="486"/>
      <c r="S42" s="486"/>
      <c r="T42" s="486"/>
    </row>
    <row r="43" spans="6:20">
      <c r="F43" s="345"/>
      <c r="G43" s="98"/>
      <c r="H43" s="98"/>
      <c r="I43" s="98"/>
      <c r="J43" s="99"/>
      <c r="K43" s="98"/>
      <c r="L43" s="486"/>
      <c r="M43" s="486"/>
      <c r="N43" s="486"/>
      <c r="O43" s="486"/>
      <c r="P43" s="486"/>
      <c r="Q43" s="486"/>
      <c r="R43" s="486"/>
      <c r="S43" s="486"/>
      <c r="T43" s="486"/>
    </row>
    <row r="44" spans="6:20">
      <c r="F44" s="345"/>
      <c r="G44" s="98" t="s">
        <v>798</v>
      </c>
      <c r="H44" s="98"/>
      <c r="I44" s="98"/>
      <c r="J44" s="99"/>
      <c r="K44" s="98"/>
      <c r="L44" s="486"/>
      <c r="M44" s="486"/>
      <c r="N44" s="486"/>
      <c r="O44" s="486"/>
      <c r="P44" s="486"/>
      <c r="Q44" s="486"/>
      <c r="R44" s="486"/>
      <c r="S44" s="486"/>
      <c r="T44" s="486"/>
    </row>
    <row r="45" spans="6:20">
      <c r="F45" s="345"/>
      <c r="G45" s="98" t="s">
        <v>799</v>
      </c>
      <c r="H45" s="98"/>
      <c r="I45" s="98"/>
      <c r="J45" s="99"/>
      <c r="K45" s="98"/>
      <c r="L45" s="486"/>
      <c r="M45" s="486"/>
      <c r="N45" s="486"/>
      <c r="O45" s="486"/>
      <c r="P45" s="486"/>
      <c r="Q45" s="486"/>
      <c r="R45" s="486"/>
      <c r="S45" s="486"/>
      <c r="T45" s="486"/>
    </row>
    <row r="46" spans="6:20">
      <c r="F46" s="345"/>
      <c r="G46" s="100" t="s">
        <v>474</v>
      </c>
      <c r="H46" s="100" t="s">
        <v>773</v>
      </c>
      <c r="I46" s="100" t="s">
        <v>774</v>
      </c>
      <c r="J46" s="101" t="s">
        <v>775</v>
      </c>
      <c r="K46" s="100" t="s">
        <v>540</v>
      </c>
      <c r="L46" s="486"/>
      <c r="M46" s="486"/>
      <c r="N46" s="486"/>
      <c r="O46" s="486"/>
      <c r="P46" s="486"/>
      <c r="Q46" s="486"/>
      <c r="R46" s="486"/>
      <c r="S46" s="486"/>
      <c r="T46" s="486"/>
    </row>
    <row r="47" spans="6:20">
      <c r="F47" s="345"/>
      <c r="G47" s="102" t="s">
        <v>482</v>
      </c>
      <c r="H47" s="102" t="s">
        <v>800</v>
      </c>
      <c r="I47" s="102" t="s">
        <v>479</v>
      </c>
      <c r="J47" s="103">
        <v>2737220000</v>
      </c>
      <c r="K47" s="278" t="s">
        <v>52</v>
      </c>
      <c r="L47" s="486"/>
      <c r="M47" s="486"/>
      <c r="N47" s="486"/>
      <c r="O47" s="486"/>
      <c r="P47" s="486"/>
      <c r="Q47" s="486"/>
      <c r="R47" s="486"/>
      <c r="S47" s="486"/>
      <c r="T47" s="486"/>
    </row>
    <row r="48" spans="6:20">
      <c r="F48" s="345"/>
      <c r="G48" s="98" t="s">
        <v>482</v>
      </c>
      <c r="H48" s="98" t="s">
        <v>801</v>
      </c>
      <c r="I48" s="98" t="s">
        <v>462</v>
      </c>
      <c r="J48" s="99">
        <v>2455173</v>
      </c>
      <c r="K48" s="98" t="s">
        <v>52</v>
      </c>
      <c r="L48" s="486"/>
      <c r="M48" s="486"/>
      <c r="N48" s="486"/>
      <c r="O48" s="486"/>
      <c r="P48" s="486"/>
      <c r="Q48" s="486"/>
      <c r="R48" s="486"/>
      <c r="S48" s="486"/>
      <c r="T48" s="486"/>
    </row>
    <row r="49" spans="6:14">
      <c r="F49" s="345"/>
      <c r="G49" s="98" t="s">
        <v>482</v>
      </c>
      <c r="H49" s="98" t="s">
        <v>802</v>
      </c>
      <c r="I49" s="98" t="s">
        <v>462</v>
      </c>
      <c r="J49" s="99">
        <v>453733</v>
      </c>
      <c r="K49" s="98" t="s">
        <v>52</v>
      </c>
      <c r="L49" s="486"/>
      <c r="M49" s="486"/>
      <c r="N49" s="486"/>
    </row>
    <row r="50" spans="6:14">
      <c r="F50" s="345"/>
      <c r="G50" s="98" t="s">
        <v>803</v>
      </c>
      <c r="H50" s="98" t="s">
        <v>778</v>
      </c>
      <c r="I50" s="98" t="s">
        <v>462</v>
      </c>
      <c r="J50" s="99">
        <v>-20224</v>
      </c>
      <c r="K50" s="98" t="s">
        <v>52</v>
      </c>
      <c r="L50" s="486"/>
      <c r="M50" s="486"/>
      <c r="N50" s="486"/>
    </row>
    <row r="51" spans="6:14">
      <c r="F51" s="345"/>
      <c r="G51" s="98" t="s">
        <v>803</v>
      </c>
      <c r="H51" s="98" t="s">
        <v>804</v>
      </c>
      <c r="I51" s="98" t="s">
        <v>464</v>
      </c>
      <c r="J51" s="99">
        <v>2599101</v>
      </c>
      <c r="K51" s="98" t="s">
        <v>52</v>
      </c>
      <c r="L51" s="486"/>
      <c r="M51" s="486"/>
      <c r="N51" s="486"/>
    </row>
    <row r="52" spans="6:14" ht="15" thickBot="1">
      <c r="F52" s="345"/>
      <c r="G52" s="104" t="s">
        <v>805</v>
      </c>
      <c r="H52" s="104"/>
      <c r="I52" s="104"/>
      <c r="J52" s="105">
        <f>SUM(J47:J51)</f>
        <v>2742707783</v>
      </c>
      <c r="K52" s="98" t="s">
        <v>52</v>
      </c>
      <c r="L52" s="486"/>
      <c r="M52" s="486"/>
      <c r="N52" s="486"/>
    </row>
    <row r="53" spans="6:14" ht="15" thickTop="1">
      <c r="F53" s="345"/>
      <c r="G53" s="98" t="s">
        <v>806</v>
      </c>
      <c r="H53" s="98"/>
      <c r="I53" s="98"/>
      <c r="J53" s="99"/>
      <c r="K53" s="98"/>
      <c r="L53" s="486"/>
      <c r="M53" s="486"/>
      <c r="N53" s="486"/>
    </row>
    <row r="54" spans="6:14">
      <c r="F54" s="345"/>
      <c r="G54" s="98"/>
      <c r="H54" s="98"/>
      <c r="I54" s="98"/>
      <c r="J54" s="99"/>
      <c r="K54" s="98"/>
      <c r="L54" s="486"/>
      <c r="M54" s="486"/>
      <c r="N54" s="486"/>
    </row>
    <row r="55" spans="6:14">
      <c r="F55" s="345"/>
      <c r="G55" s="98"/>
      <c r="H55" s="98"/>
      <c r="I55" s="98"/>
      <c r="J55" s="99"/>
      <c r="K55" s="98"/>
      <c r="L55" s="486"/>
      <c r="M55" s="486"/>
      <c r="N55" s="486"/>
    </row>
    <row r="56" spans="6:14">
      <c r="F56" s="345"/>
      <c r="G56" s="98"/>
      <c r="H56" s="98"/>
      <c r="I56" s="98"/>
      <c r="J56" s="99"/>
      <c r="K56" s="98"/>
      <c r="L56" s="486"/>
      <c r="M56" s="486"/>
      <c r="N56" s="486"/>
    </row>
    <row r="57" spans="6:14">
      <c r="F57" s="345"/>
      <c r="G57" s="98"/>
      <c r="H57" s="98"/>
      <c r="I57" s="98"/>
      <c r="J57" s="99"/>
      <c r="K57" s="98"/>
      <c r="L57" s="486"/>
      <c r="M57" s="486"/>
      <c r="N57" s="486"/>
    </row>
    <row r="58" spans="6:14" ht="18.75" customHeight="1">
      <c r="F58" s="345"/>
      <c r="G58" s="98"/>
      <c r="H58" s="98"/>
      <c r="I58" s="98"/>
      <c r="J58" s="99"/>
      <c r="K58" s="98"/>
      <c r="L58" s="486"/>
      <c r="M58" s="486"/>
      <c r="N58" s="486"/>
    </row>
    <row r="59" spans="6:14" ht="15.75" customHeight="1">
      <c r="F59" s="345"/>
      <c r="G59" s="98"/>
      <c r="H59" s="98"/>
      <c r="I59" s="98"/>
      <c r="J59" s="99"/>
      <c r="K59" s="98"/>
      <c r="L59" s="486"/>
      <c r="M59" s="486"/>
      <c r="N59" s="486"/>
    </row>
    <row r="60" spans="6:14">
      <c r="F60" s="345"/>
      <c r="G60" s="98"/>
      <c r="H60" s="98"/>
      <c r="I60" s="98"/>
      <c r="J60" s="99"/>
      <c r="K60" s="98"/>
      <c r="L60" s="486"/>
      <c r="M60" s="486"/>
      <c r="N60" s="486"/>
    </row>
    <row r="61" spans="6:14">
      <c r="F61" s="345"/>
      <c r="G61" s="98"/>
      <c r="H61" s="98"/>
      <c r="I61" s="98"/>
      <c r="J61" s="99"/>
      <c r="K61" s="98"/>
      <c r="L61" s="486"/>
      <c r="M61" s="486"/>
      <c r="N61" s="486"/>
    </row>
    <row r="62" spans="6:14">
      <c r="F62" s="341"/>
      <c r="G62" s="341"/>
      <c r="H62" s="341"/>
      <c r="I62" s="341"/>
      <c r="J62" s="341"/>
      <c r="K62" s="341"/>
      <c r="L62" s="486"/>
      <c r="M62" s="486"/>
      <c r="N62" s="486"/>
    </row>
    <row r="63" spans="6:14" ht="15.75" customHeight="1" thickBot="1">
      <c r="F63" s="416"/>
      <c r="G63" s="416"/>
      <c r="H63" s="416"/>
      <c r="I63" s="416"/>
      <c r="J63" s="416"/>
      <c r="K63" s="416"/>
      <c r="L63" s="416"/>
      <c r="M63" s="416"/>
      <c r="N63" s="416"/>
    </row>
    <row r="64" spans="6:14">
      <c r="F64" s="417"/>
      <c r="G64" s="417"/>
      <c r="H64" s="417"/>
      <c r="I64" s="417"/>
      <c r="J64" s="417"/>
      <c r="K64" s="417"/>
      <c r="L64" s="417"/>
      <c r="M64" s="417"/>
      <c r="N64" s="417"/>
    </row>
    <row r="65" spans="6:14" ht="15" thickBot="1">
      <c r="F65" s="397"/>
      <c r="G65" s="398"/>
      <c r="H65" s="398"/>
      <c r="I65" s="398"/>
      <c r="J65" s="398"/>
      <c r="K65" s="398"/>
      <c r="L65" s="398"/>
      <c r="M65" s="398"/>
      <c r="N65" s="398"/>
    </row>
    <row r="66" spans="6:14">
      <c r="F66" s="399"/>
      <c r="G66" s="400"/>
      <c r="H66" s="400"/>
      <c r="I66" s="400"/>
      <c r="J66" s="400"/>
      <c r="K66" s="400"/>
      <c r="L66" s="400"/>
      <c r="M66" s="400"/>
      <c r="N66" s="400"/>
    </row>
    <row r="67" spans="6:14" ht="15" thickBot="1">
      <c r="F67" s="418"/>
      <c r="G67" s="418"/>
      <c r="H67" s="418"/>
      <c r="I67" s="418"/>
      <c r="J67" s="418"/>
      <c r="K67" s="418"/>
      <c r="L67" s="418"/>
      <c r="M67" s="418"/>
      <c r="N67" s="418"/>
    </row>
    <row r="68" spans="6:14">
      <c r="F68" s="369" t="s">
        <v>29</v>
      </c>
      <c r="G68" s="369"/>
      <c r="H68" s="369"/>
      <c r="I68" s="369"/>
      <c r="J68" s="369"/>
      <c r="K68" s="369"/>
      <c r="L68" s="369"/>
      <c r="M68" s="369"/>
      <c r="N68" s="369"/>
    </row>
    <row r="69" spans="6:14" ht="15.75" customHeight="1">
      <c r="F69" s="352" t="s">
        <v>30</v>
      </c>
      <c r="G69" s="352"/>
      <c r="H69" s="352"/>
      <c r="I69" s="352"/>
      <c r="J69" s="352"/>
      <c r="K69" s="352"/>
      <c r="L69" s="352"/>
      <c r="M69" s="352"/>
      <c r="N69" s="352"/>
    </row>
    <row r="70" spans="6:14">
      <c r="F70" s="369" t="s">
        <v>755</v>
      </c>
      <c r="G70" s="369"/>
      <c r="H70" s="369"/>
      <c r="I70" s="369"/>
      <c r="J70" s="369"/>
      <c r="K70" s="369"/>
      <c r="L70" s="369"/>
      <c r="M70" s="369"/>
      <c r="N70" s="369"/>
    </row>
  </sheetData>
  <sheetProtection insertRows="0"/>
  <protectedRanges>
    <protectedRange algorithmName="SHA-512" hashValue="19r0bVvPR7yZA0UiYij7Tv1CBk3noIABvFePbLhCJ4nk3L6A+Fy+RdPPS3STf+a52x4pG2PQK4FAkXK9epnlIA==" saltValue="gQC4yrLvnbJqxYZ0KSEoZA==" spinCount="100000" sqref="K34" name="Government revenues"/>
    <protectedRange algorithmName="SHA-512" hashValue="19r0bVvPR7yZA0UiYij7Tv1CBk3noIABvFePbLhCJ4nk3L6A+Fy+RdPPS3STf+a52x4pG2PQK4FAkXK9epnlIA==" saltValue="gQC4yrLvnbJqxYZ0KSEoZA==" spinCount="100000" sqref="I22:J26 I27 I28:J29 I30 I31:J32 G22:G32" name="Government revenues_1"/>
    <protectedRange algorithmName="SHA-512" hashValue="19r0bVvPR7yZA0UiYij7Tv1CBk3noIABvFePbLhCJ4nk3L6A+Fy+RdPPS3STf+a52x4pG2PQK4FAkXK9epnlIA==" saltValue="gQC4yrLvnbJqxYZ0KSEoZA==" spinCount="100000" sqref="F22:F32" name="Government revenues_2"/>
    <protectedRange algorithmName="SHA-512" hashValue="19r0bVvPR7yZA0UiYij7Tv1CBk3noIABvFePbLhCJ4nk3L6A+Fy+RdPPS3STf+a52x4pG2PQK4FAkXK9epnlIA==" saltValue="gQC4yrLvnbJqxYZ0KSEoZA==" spinCount="100000" sqref="K22:K32" name="Government revenues_3"/>
    <protectedRange algorithmName="SHA-512" hashValue="19r0bVvPR7yZA0UiYij7Tv1CBk3noIABvFePbLhCJ4nk3L6A+Fy+RdPPS3STf+a52x4pG2PQK4FAkXK9epnlIA==" saltValue="gQC4yrLvnbJqxYZ0KSEoZA==" spinCount="100000" sqref="K47" name="Government revenues_4"/>
  </protectedRanges>
  <mergeCells count="26">
    <mergeCell ref="F69:N69"/>
    <mergeCell ref="F70:N70"/>
    <mergeCell ref="F63:N63"/>
    <mergeCell ref="F64:N64"/>
    <mergeCell ref="F65:N65"/>
    <mergeCell ref="F66:N66"/>
    <mergeCell ref="F67:N67"/>
    <mergeCell ref="F68:N68"/>
    <mergeCell ref="P31:U31"/>
    <mergeCell ref="F14:N14"/>
    <mergeCell ref="F15:N15"/>
    <mergeCell ref="F16:N16"/>
    <mergeCell ref="F18:K18"/>
    <mergeCell ref="M18:N18"/>
    <mergeCell ref="M19:N19"/>
    <mergeCell ref="F20:K20"/>
    <mergeCell ref="M21:N21"/>
    <mergeCell ref="M22:N26"/>
    <mergeCell ref="M27:N27"/>
    <mergeCell ref="M28:N28"/>
    <mergeCell ref="F13:N13"/>
    <mergeCell ref="F8:N8"/>
    <mergeCell ref="F9:N9"/>
    <mergeCell ref="F10:N10"/>
    <mergeCell ref="F11:N11"/>
    <mergeCell ref="F12:N12"/>
  </mergeCells>
  <dataValidations count="4">
    <dataValidation type="list" allowBlank="1" showInputMessage="1" showErrorMessage="1" sqref="F22:F32" xr:uid="{CB559EFD-1123-447D-BB95-34CCAE919F8F}">
      <formula1>GFS_list</formula1>
    </dataValidation>
    <dataValidation type="list" allowBlank="1" showInputMessage="1" showErrorMessage="1" promptTitle="Receiving government agency" prompt="Input the name of the government recipient here._x000a__x000a_Please refrain from using acronyms, and input complete name" sqref="I26:I32" xr:uid="{3D516272-4D78-4100-BACA-1012A507D769}">
      <formula1>Government_entities_list</formula1>
    </dataValidation>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J22:J26 J28:J29 J31:J32" xr:uid="{C6B71FD7-E641-4F0E-93C9-53ECA837A44F}">
      <formula1>0.1</formula1>
      <formula2>0.2</formula2>
    </dataValidation>
    <dataValidation type="list" allowBlank="1" showInputMessage="1" showErrorMessage="1" sqref="K47:K52" xr:uid="{538F78C1-6E18-4A06-8554-3275EEE999C7}">
      <formula1>Currency_code_list</formula1>
    </dataValidation>
  </dataValidations>
  <hyperlinks>
    <hyperlink ref="M19" r:id="rId1" location="r5-1" display="EITI Requirement 5.1" xr:uid="{B2EF692F-DFC1-444E-BBB3-7007D9E11E40}"/>
    <hyperlink ref="F20" r:id="rId2" location="r4-1" display="EITI Requirement 4.1" xr:uid="{A053EF5E-FD5E-134A-BD13-A4917E76E1E6}"/>
    <hyperlink ref="M28:N28" r:id="rId3" display="or, https://www.imf.org/external/np/sta/gfsm/" xr:uid="{9DF32873-12EA-C146-91E8-EEA5FCCCB07F}"/>
    <hyperlink ref="M27:N27" r:id="rId4" display="For more guidance, please visit https://eiti.org/summary-data-template" xr:uid="{BD5500A9-5BBA-2F4D-B576-9BCC73AA9F73}"/>
  </hyperlinks>
  <pageMargins left="0.7" right="0.7" top="0.75" bottom="0.75" header="0.3" footer="0.3"/>
  <pageSetup paperSize="9" orientation="portrait" r:id="rId5"/>
  <colBreaks count="1" manualBreakCount="1">
    <brk id="12" max="1048575" man="1"/>
  </colBreaks>
  <drawing r:id="rId6"/>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Receiving government agency" prompt="Input the name of the government recipient here._x000a__x000a_Please refrain from using acronyms, and input complete name" xr:uid="{BF49AAE6-B846-4BAF-B98C-0201F49D76A8}">
          <x14:formula1>
            <xm:f>'https://extractives.sharepoint.com/Users/alexgordy/Desktop/2022 Work Plan/C:/Users/ekooli/OneDrive - BDO Tunisie/Assignments/1- EITI Netherlands/2018/5- Summary Data/[Copy of B3b. NL-EITI - EITI_summary_data_2018_Report v3.xlsx]Part 3 - Reporting entities'!#REF!</xm:f>
          </x14:formula1>
          <xm:sqref>I22:I32</xm:sqref>
        </x14:dataValidation>
        <x14:dataValidation type="list" allowBlank="1" showInputMessage="1" showErrorMessage="1" promptTitle="Please select sector" prompt="Please select the relevant sector from the list" xr:uid="{B344B3D3-E8EE-4E4C-97EB-DE812B568B35}">
          <x14:formula1>
            <xm:f>'https://extractives.sharepoint.com/Users/alexgordy/Desktop/2022 Work Plan/C:/Users/ekooli/OneDrive - BDO Tunisie/Assignments/1- EITI Netherlands/2018/5- Summary Data/[Copy of B3b. NL-EITI - EITI_summary_data_2018_Report v3.xlsx]Lists'!#REF!</xm:f>
          </x14:formula1>
          <xm:sqref>G22:G32</xm:sqref>
        </x14:dataValidation>
        <x14:dataValidation type="list" allowBlank="1" showInputMessage="1" showErrorMessage="1" xr:uid="{EB7A3016-F8A6-46B6-AFDE-BABE21AA0C40}">
          <x14:formula1>
            <xm:f>'https://bdobdocom-my.sharepoint.com/personal/r_bouzaiane_bdo_tn/Documents/BDO Consulting/04- Missions/2019/2019-E02 Netherlands (EITI Report 2017)/05- EITI Report/[NL-EITI - en_eiti_summary_data_template_2.0 - v1.xlsx]Lists'!#REF!</xm:f>
          </x14:formula1>
          <xm:sqref>K22:K32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026DB-FADC-7F43-B45E-A080393801BB}">
  <sheetPr codeName="Sheet15"/>
  <dimension ref="B1:AI377"/>
  <sheetViews>
    <sheetView showGridLines="0" topLeftCell="A327" zoomScale="76" zoomScaleNormal="76" workbookViewId="0">
      <selection activeCell="J343" sqref="J343"/>
    </sheetView>
  </sheetViews>
  <sheetFormatPr defaultColWidth="9" defaultRowHeight="14.1"/>
  <cols>
    <col min="1" max="1" width="3.875" style="96" customWidth="1"/>
    <col min="2" max="2" width="0" style="96" hidden="1" customWidth="1"/>
    <col min="3" max="3" width="18.5" style="96" customWidth="1"/>
    <col min="4" max="4" width="26" style="96" bestFit="1" customWidth="1"/>
    <col min="5" max="5" width="30.5" style="96" bestFit="1" customWidth="1"/>
    <col min="6" max="6" width="31.5" style="96" bestFit="1" customWidth="1"/>
    <col min="7" max="7" width="34.375" style="96" bestFit="1" customWidth="1"/>
    <col min="8" max="8" width="22.875" style="96" bestFit="1" customWidth="1"/>
    <col min="9" max="9" width="27" style="96" bestFit="1" customWidth="1"/>
    <col min="10" max="10" width="22.5" style="96" customWidth="1"/>
    <col min="11" max="11" width="37.375" style="96" bestFit="1" customWidth="1"/>
    <col min="12" max="12" width="38.5" style="96" bestFit="1" customWidth="1"/>
    <col min="13" max="13" width="26" style="96" bestFit="1" customWidth="1"/>
    <col min="14" max="14" width="16.5" style="96" bestFit="1" customWidth="1"/>
    <col min="15" max="15" width="33.5" style="208" customWidth="1"/>
    <col min="16" max="16" width="4" style="96" customWidth="1"/>
    <col min="17" max="17" width="9" style="96"/>
    <col min="18" max="34" width="15.875" style="106" customWidth="1"/>
    <col min="35" max="16384" width="9" style="96"/>
  </cols>
  <sheetData>
    <row r="1" spans="2:35">
      <c r="B1" s="208"/>
      <c r="C1" s="348"/>
      <c r="D1" s="348"/>
      <c r="E1" s="348"/>
      <c r="F1" s="348"/>
      <c r="G1" s="348"/>
      <c r="H1" s="348"/>
      <c r="I1" s="348"/>
      <c r="J1" s="348"/>
      <c r="K1" s="348"/>
      <c r="L1" s="208"/>
      <c r="M1" s="208"/>
      <c r="N1" s="208"/>
      <c r="P1" s="208"/>
      <c r="Q1" s="208"/>
      <c r="R1" s="348"/>
      <c r="S1" s="348"/>
      <c r="T1" s="348"/>
      <c r="U1" s="348"/>
      <c r="V1" s="348"/>
      <c r="W1" s="348"/>
      <c r="X1" s="348"/>
      <c r="Y1" s="348"/>
      <c r="Z1" s="348"/>
      <c r="AA1" s="348"/>
      <c r="AB1" s="348"/>
      <c r="AC1" s="348"/>
      <c r="AD1" s="348"/>
      <c r="AE1" s="348"/>
      <c r="AF1" s="348"/>
      <c r="AG1" s="348"/>
      <c r="AH1" s="348"/>
      <c r="AI1" s="208"/>
    </row>
    <row r="2" spans="2:35" s="86" customFormat="1">
      <c r="B2" s="486"/>
      <c r="C2" s="390" t="s">
        <v>807</v>
      </c>
      <c r="D2" s="390"/>
      <c r="E2" s="390"/>
      <c r="F2" s="390"/>
      <c r="G2" s="390"/>
      <c r="H2" s="390"/>
      <c r="I2" s="390"/>
      <c r="J2" s="390"/>
      <c r="K2" s="390"/>
      <c r="L2" s="390"/>
      <c r="M2" s="390"/>
      <c r="N2" s="390"/>
      <c r="O2" s="333"/>
      <c r="P2" s="486"/>
      <c r="Q2" s="486"/>
      <c r="R2" s="498"/>
      <c r="S2" s="498"/>
      <c r="T2" s="498"/>
      <c r="U2" s="498"/>
      <c r="V2" s="498"/>
      <c r="W2" s="498"/>
      <c r="X2" s="498"/>
      <c r="Y2" s="498"/>
      <c r="Z2" s="498"/>
      <c r="AA2" s="498"/>
      <c r="AB2" s="498"/>
      <c r="AC2" s="498"/>
      <c r="AD2" s="498"/>
      <c r="AE2" s="498"/>
      <c r="AF2" s="498"/>
      <c r="AG2" s="498"/>
      <c r="AH2" s="498"/>
      <c r="AI2" s="486"/>
    </row>
    <row r="3" spans="2:35" ht="21" customHeight="1">
      <c r="B3" s="208"/>
      <c r="C3" s="423" t="s">
        <v>808</v>
      </c>
      <c r="D3" s="423"/>
      <c r="E3" s="423"/>
      <c r="F3" s="423"/>
      <c r="G3" s="423"/>
      <c r="H3" s="423"/>
      <c r="I3" s="423"/>
      <c r="J3" s="423"/>
      <c r="K3" s="423"/>
      <c r="L3" s="423"/>
      <c r="M3" s="423"/>
      <c r="N3" s="423"/>
      <c r="O3" s="346"/>
      <c r="P3" s="208"/>
      <c r="Q3" s="208"/>
      <c r="R3" s="348"/>
      <c r="S3" s="348"/>
      <c r="T3" s="348"/>
      <c r="U3" s="348"/>
      <c r="V3" s="348"/>
      <c r="W3" s="348"/>
      <c r="X3" s="348"/>
      <c r="Y3" s="348"/>
      <c r="Z3" s="348"/>
      <c r="AA3" s="348"/>
      <c r="AB3" s="348"/>
      <c r="AC3" s="348"/>
      <c r="AD3" s="348"/>
      <c r="AE3" s="348"/>
      <c r="AF3" s="348"/>
      <c r="AG3" s="348"/>
      <c r="AH3" s="348"/>
      <c r="AI3" s="208"/>
    </row>
    <row r="4" spans="2:35" s="86" customFormat="1" ht="15.75" customHeight="1">
      <c r="B4" s="486"/>
      <c r="C4" s="419" t="s">
        <v>809</v>
      </c>
      <c r="D4" s="419"/>
      <c r="E4" s="419"/>
      <c r="F4" s="419"/>
      <c r="G4" s="419"/>
      <c r="H4" s="419"/>
      <c r="I4" s="419"/>
      <c r="J4" s="419"/>
      <c r="K4" s="419"/>
      <c r="L4" s="419"/>
      <c r="M4" s="419"/>
      <c r="N4" s="419"/>
      <c r="O4" s="347"/>
      <c r="P4" s="486"/>
      <c r="Q4" s="486"/>
      <c r="R4" s="498"/>
      <c r="S4" s="498"/>
      <c r="T4" s="498"/>
      <c r="U4" s="498"/>
      <c r="V4" s="498"/>
      <c r="W4" s="498"/>
      <c r="X4" s="498"/>
      <c r="Y4" s="498"/>
      <c r="Z4" s="498"/>
      <c r="AA4" s="498"/>
      <c r="AB4" s="498"/>
      <c r="AC4" s="498"/>
      <c r="AD4" s="498"/>
      <c r="AE4" s="498"/>
      <c r="AF4" s="498"/>
      <c r="AG4" s="498"/>
      <c r="AH4" s="498"/>
      <c r="AI4" s="486"/>
    </row>
    <row r="5" spans="2:35" s="86" customFormat="1" ht="15.75" customHeight="1">
      <c r="B5" s="486"/>
      <c r="C5" s="419" t="s">
        <v>810</v>
      </c>
      <c r="D5" s="419"/>
      <c r="E5" s="419"/>
      <c r="F5" s="419"/>
      <c r="G5" s="419"/>
      <c r="H5" s="419"/>
      <c r="I5" s="419"/>
      <c r="J5" s="419"/>
      <c r="K5" s="419"/>
      <c r="L5" s="419"/>
      <c r="M5" s="419"/>
      <c r="N5" s="419"/>
      <c r="O5" s="347"/>
      <c r="P5" s="486"/>
      <c r="Q5" s="486"/>
      <c r="R5" s="498"/>
      <c r="S5" s="498"/>
      <c r="T5" s="498"/>
      <c r="U5" s="498"/>
      <c r="V5" s="498"/>
      <c r="W5" s="498"/>
      <c r="X5" s="498"/>
      <c r="Y5" s="498"/>
      <c r="Z5" s="498"/>
      <c r="AA5" s="498"/>
      <c r="AB5" s="498"/>
      <c r="AC5" s="498"/>
      <c r="AD5" s="498"/>
      <c r="AE5" s="498"/>
      <c r="AF5" s="498"/>
      <c r="AG5" s="498"/>
      <c r="AH5" s="498"/>
      <c r="AI5" s="486"/>
    </row>
    <row r="6" spans="2:35" s="86" customFormat="1" ht="15.75" customHeight="1">
      <c r="B6" s="486"/>
      <c r="C6" s="419" t="s">
        <v>811</v>
      </c>
      <c r="D6" s="419"/>
      <c r="E6" s="419"/>
      <c r="F6" s="419"/>
      <c r="G6" s="419"/>
      <c r="H6" s="419"/>
      <c r="I6" s="419"/>
      <c r="J6" s="419"/>
      <c r="K6" s="419"/>
      <c r="L6" s="419"/>
      <c r="M6" s="419"/>
      <c r="N6" s="419"/>
      <c r="O6" s="347"/>
      <c r="P6" s="486"/>
      <c r="Q6" s="486"/>
      <c r="R6" s="498"/>
      <c r="S6" s="498"/>
      <c r="T6" s="498"/>
      <c r="U6" s="498"/>
      <c r="V6" s="498"/>
      <c r="W6" s="498"/>
      <c r="X6" s="498"/>
      <c r="Y6" s="498"/>
      <c r="Z6" s="498"/>
      <c r="AA6" s="498"/>
      <c r="AB6" s="498"/>
      <c r="AC6" s="498"/>
      <c r="AD6" s="498"/>
      <c r="AE6" s="498"/>
      <c r="AF6" s="498"/>
      <c r="AG6" s="498"/>
      <c r="AH6" s="498"/>
      <c r="AI6" s="486"/>
    </row>
    <row r="7" spans="2:35" s="86" customFormat="1" ht="15.75" customHeight="1">
      <c r="B7" s="486"/>
      <c r="C7" s="419" t="s">
        <v>812</v>
      </c>
      <c r="D7" s="419"/>
      <c r="E7" s="419"/>
      <c r="F7" s="419"/>
      <c r="G7" s="419"/>
      <c r="H7" s="419"/>
      <c r="I7" s="419"/>
      <c r="J7" s="419"/>
      <c r="K7" s="419"/>
      <c r="L7" s="419"/>
      <c r="M7" s="419"/>
      <c r="N7" s="419"/>
      <c r="O7" s="347"/>
      <c r="P7" s="486"/>
      <c r="Q7" s="486"/>
      <c r="R7" s="498"/>
      <c r="S7" s="498"/>
      <c r="T7" s="498"/>
      <c r="U7" s="498"/>
      <c r="V7" s="498"/>
      <c r="W7" s="498"/>
      <c r="X7" s="498"/>
      <c r="Y7" s="498"/>
      <c r="Z7" s="498"/>
      <c r="AA7" s="498"/>
      <c r="AB7" s="498"/>
      <c r="AC7" s="498"/>
      <c r="AD7" s="498"/>
      <c r="AE7" s="498"/>
      <c r="AF7" s="498"/>
      <c r="AG7" s="498"/>
      <c r="AH7" s="498"/>
      <c r="AI7" s="486"/>
    </row>
    <row r="8" spans="2:35" s="86" customFormat="1" ht="15.75" customHeight="1">
      <c r="B8" s="486"/>
      <c r="C8" s="419" t="s">
        <v>813</v>
      </c>
      <c r="D8" s="419"/>
      <c r="E8" s="419"/>
      <c r="F8" s="419"/>
      <c r="G8" s="419"/>
      <c r="H8" s="419"/>
      <c r="I8" s="419"/>
      <c r="J8" s="419"/>
      <c r="K8" s="419"/>
      <c r="L8" s="419"/>
      <c r="M8" s="419"/>
      <c r="N8" s="419"/>
      <c r="O8" s="347"/>
      <c r="P8" s="486"/>
      <c r="Q8" s="486"/>
      <c r="R8" s="498"/>
      <c r="S8" s="498"/>
      <c r="T8" s="498"/>
      <c r="U8" s="498"/>
      <c r="V8" s="498"/>
      <c r="W8" s="498"/>
      <c r="X8" s="498"/>
      <c r="Y8" s="498"/>
      <c r="Z8" s="498"/>
      <c r="AA8" s="498"/>
      <c r="AB8" s="498"/>
      <c r="AC8" s="498"/>
      <c r="AD8" s="498"/>
      <c r="AE8" s="498"/>
      <c r="AF8" s="498"/>
      <c r="AG8" s="498"/>
      <c r="AH8" s="498"/>
      <c r="AI8" s="486"/>
    </row>
    <row r="9" spans="2:35" s="86" customFormat="1">
      <c r="B9" s="486"/>
      <c r="C9" s="499" t="s">
        <v>38</v>
      </c>
      <c r="D9" s="499"/>
      <c r="E9" s="499"/>
      <c r="F9" s="499"/>
      <c r="G9" s="499"/>
      <c r="H9" s="499"/>
      <c r="I9" s="499"/>
      <c r="J9" s="499"/>
      <c r="K9" s="499"/>
      <c r="L9" s="499"/>
      <c r="M9" s="499"/>
      <c r="N9" s="499"/>
      <c r="O9" s="342"/>
      <c r="P9" s="486"/>
      <c r="Q9" s="486"/>
      <c r="R9" s="498"/>
      <c r="S9" s="498"/>
      <c r="T9" s="498"/>
      <c r="U9" s="498"/>
      <c r="V9" s="498"/>
      <c r="W9" s="498"/>
      <c r="X9" s="498"/>
      <c r="Y9" s="498"/>
      <c r="Z9" s="498"/>
      <c r="AA9" s="498"/>
      <c r="AB9" s="498"/>
      <c r="AC9" s="498"/>
      <c r="AD9" s="498"/>
      <c r="AE9" s="498"/>
      <c r="AF9" s="498"/>
      <c r="AG9" s="498"/>
      <c r="AH9" s="498"/>
      <c r="AI9" s="486"/>
    </row>
    <row r="10" spans="2:35">
      <c r="B10" s="208"/>
      <c r="C10" s="421"/>
      <c r="D10" s="421"/>
      <c r="E10" s="421"/>
      <c r="F10" s="421"/>
      <c r="G10" s="421"/>
      <c r="H10" s="421"/>
      <c r="I10" s="421"/>
      <c r="J10" s="421"/>
      <c r="K10" s="421"/>
      <c r="L10" s="421"/>
      <c r="M10" s="421"/>
      <c r="N10" s="421"/>
      <c r="O10" s="348"/>
      <c r="P10" s="208"/>
      <c r="Q10" s="208"/>
      <c r="R10" s="348"/>
      <c r="S10" s="348"/>
      <c r="T10" s="348"/>
      <c r="U10" s="348"/>
      <c r="V10" s="348"/>
      <c r="W10" s="348"/>
      <c r="X10" s="348"/>
      <c r="Y10" s="348"/>
      <c r="Z10" s="348"/>
      <c r="AA10" s="348"/>
      <c r="AB10" s="348"/>
      <c r="AC10" s="348"/>
      <c r="AD10" s="348"/>
      <c r="AE10" s="348"/>
      <c r="AF10" s="348"/>
      <c r="AG10" s="348"/>
      <c r="AH10" s="348"/>
      <c r="AI10" s="208"/>
    </row>
    <row r="11" spans="2:35" ht="23.1">
      <c r="B11" s="208"/>
      <c r="C11" s="391" t="s">
        <v>814</v>
      </c>
      <c r="D11" s="391"/>
      <c r="E11" s="391"/>
      <c r="F11" s="391"/>
      <c r="G11" s="391"/>
      <c r="H11" s="391"/>
      <c r="I11" s="391"/>
      <c r="J11" s="391"/>
      <c r="K11" s="391"/>
      <c r="L11" s="391"/>
      <c r="M11" s="391"/>
      <c r="N11" s="391"/>
      <c r="O11" s="339"/>
      <c r="P11" s="208"/>
      <c r="Q11" s="208"/>
      <c r="R11" s="348"/>
      <c r="S11" s="348"/>
      <c r="T11" s="348"/>
      <c r="U11" s="348"/>
      <c r="V11" s="348"/>
      <c r="W11" s="348"/>
      <c r="X11" s="348"/>
      <c r="Y11" s="348"/>
      <c r="Z11" s="348"/>
      <c r="AA11" s="348"/>
      <c r="AB11" s="348"/>
      <c r="AC11" s="348"/>
      <c r="AD11" s="348"/>
      <c r="AE11" s="348"/>
      <c r="AF11" s="348"/>
      <c r="AG11" s="348"/>
      <c r="AH11" s="348"/>
      <c r="AI11" s="208"/>
    </row>
    <row r="12" spans="2:35" s="86" customFormat="1" ht="14.25" customHeight="1">
      <c r="B12" s="486"/>
      <c r="C12" s="486"/>
      <c r="D12" s="486"/>
      <c r="E12" s="486"/>
      <c r="F12" s="486"/>
      <c r="G12" s="486"/>
      <c r="H12" s="486"/>
      <c r="I12" s="486"/>
      <c r="J12" s="486"/>
      <c r="K12" s="486"/>
      <c r="L12" s="486"/>
      <c r="M12" s="486"/>
      <c r="N12" s="486"/>
      <c r="O12" s="486"/>
      <c r="P12" s="486"/>
      <c r="Q12" s="486"/>
      <c r="R12" s="498"/>
      <c r="S12" s="498"/>
      <c r="T12" s="498"/>
      <c r="U12" s="498"/>
      <c r="V12" s="498"/>
      <c r="W12" s="498"/>
      <c r="X12" s="498"/>
      <c r="Y12" s="498"/>
      <c r="Z12" s="498"/>
      <c r="AA12" s="498"/>
      <c r="AB12" s="498"/>
      <c r="AC12" s="498"/>
      <c r="AD12" s="498"/>
      <c r="AE12" s="498"/>
      <c r="AF12" s="498"/>
      <c r="AG12" s="498"/>
      <c r="AH12" s="498"/>
      <c r="AI12" s="486"/>
    </row>
    <row r="13" spans="2:35" s="86" customFormat="1" ht="15.75" customHeight="1">
      <c r="B13" s="412" t="s">
        <v>815</v>
      </c>
      <c r="C13" s="412"/>
      <c r="D13" s="412"/>
      <c r="E13" s="412"/>
      <c r="F13" s="412"/>
      <c r="G13" s="412"/>
      <c r="H13" s="412"/>
      <c r="I13" s="412"/>
      <c r="J13" s="412"/>
      <c r="K13" s="412"/>
      <c r="L13" s="412"/>
      <c r="M13" s="412"/>
      <c r="N13" s="412"/>
      <c r="O13" s="344"/>
      <c r="P13" s="486"/>
      <c r="Q13" s="486"/>
      <c r="R13" s="498"/>
      <c r="S13" s="498"/>
      <c r="T13" s="498"/>
      <c r="U13" s="498"/>
      <c r="V13" s="498"/>
      <c r="W13" s="498"/>
      <c r="X13" s="498"/>
      <c r="Y13" s="498"/>
      <c r="Z13" s="498"/>
      <c r="AA13" s="498"/>
      <c r="AB13" s="498"/>
      <c r="AC13" s="498"/>
      <c r="AD13" s="498"/>
      <c r="AE13" s="498"/>
      <c r="AF13" s="498"/>
      <c r="AG13" s="498"/>
      <c r="AH13" s="498"/>
      <c r="AI13" s="486"/>
    </row>
    <row r="14" spans="2:35" s="86" customFormat="1" ht="30">
      <c r="B14" s="486" t="s">
        <v>474</v>
      </c>
      <c r="C14" s="486" t="s">
        <v>816</v>
      </c>
      <c r="D14" s="486" t="s">
        <v>774</v>
      </c>
      <c r="E14" s="486" t="s">
        <v>773</v>
      </c>
      <c r="F14" s="486" t="s">
        <v>817</v>
      </c>
      <c r="G14" s="486" t="s">
        <v>818</v>
      </c>
      <c r="H14" s="486" t="s">
        <v>819</v>
      </c>
      <c r="I14" s="486" t="s">
        <v>820</v>
      </c>
      <c r="J14" s="486" t="s">
        <v>775</v>
      </c>
      <c r="K14" s="486" t="s">
        <v>821</v>
      </c>
      <c r="L14" s="486" t="s">
        <v>822</v>
      </c>
      <c r="M14" s="486" t="s">
        <v>823</v>
      </c>
      <c r="N14" s="486" t="s">
        <v>824</v>
      </c>
      <c r="O14" s="500" t="s">
        <v>825</v>
      </c>
      <c r="P14" s="486"/>
      <c r="Q14" s="486"/>
      <c r="R14" s="486"/>
      <c r="S14" s="498"/>
      <c r="T14" s="498"/>
      <c r="U14" s="498"/>
      <c r="V14" s="498"/>
      <c r="W14" s="498"/>
      <c r="X14" s="498"/>
      <c r="Y14" s="498"/>
      <c r="Z14" s="498"/>
      <c r="AA14" s="498"/>
      <c r="AB14" s="498"/>
      <c r="AC14" s="498"/>
      <c r="AD14" s="498"/>
      <c r="AE14" s="498"/>
      <c r="AF14" s="498"/>
      <c r="AG14" s="498"/>
      <c r="AH14" s="498"/>
      <c r="AI14" s="498"/>
    </row>
    <row r="15" spans="2:35" s="277" customFormat="1">
      <c r="B15" s="501" t="e">
        <v>#REF!</v>
      </c>
      <c r="C15" s="432" t="s">
        <v>493</v>
      </c>
      <c r="D15" s="487" t="s">
        <v>462</v>
      </c>
      <c r="E15" s="502" t="s">
        <v>783</v>
      </c>
      <c r="F15" s="487" t="s">
        <v>70</v>
      </c>
      <c r="G15" s="487" t="s">
        <v>70</v>
      </c>
      <c r="H15" s="487" t="s">
        <v>541</v>
      </c>
      <c r="I15" s="487" t="s">
        <v>52</v>
      </c>
      <c r="J15" s="503">
        <v>240688</v>
      </c>
      <c r="K15" s="492"/>
      <c r="L15" s="492"/>
      <c r="M15" s="492"/>
      <c r="N15" s="492"/>
      <c r="O15" s="492"/>
      <c r="P15" s="492"/>
      <c r="Q15" s="492"/>
      <c r="R15" s="504"/>
      <c r="S15" s="504"/>
      <c r="T15" s="504"/>
      <c r="U15" s="504"/>
      <c r="V15" s="504"/>
      <c r="W15" s="504"/>
      <c r="X15" s="504"/>
      <c r="Y15" s="504"/>
      <c r="Z15" s="504"/>
      <c r="AA15" s="504"/>
      <c r="AB15" s="504"/>
      <c r="AC15" s="504"/>
      <c r="AD15" s="504"/>
      <c r="AE15" s="504"/>
      <c r="AF15" s="504"/>
      <c r="AG15" s="504"/>
      <c r="AH15" s="504"/>
      <c r="AI15" s="492"/>
    </row>
    <row r="16" spans="2:35" s="277" customFormat="1">
      <c r="B16" s="501" t="e">
        <v>#REF!</v>
      </c>
      <c r="C16" s="432" t="s">
        <v>493</v>
      </c>
      <c r="D16" s="487" t="s">
        <v>462</v>
      </c>
      <c r="E16" s="502" t="s">
        <v>783</v>
      </c>
      <c r="F16" s="487" t="s">
        <v>70</v>
      </c>
      <c r="G16" s="487" t="s">
        <v>70</v>
      </c>
      <c r="H16" s="487" t="s">
        <v>543</v>
      </c>
      <c r="I16" s="487" t="s">
        <v>52</v>
      </c>
      <c r="J16" s="503">
        <v>135980</v>
      </c>
      <c r="K16" s="492"/>
      <c r="L16" s="492"/>
      <c r="M16" s="492"/>
      <c r="N16" s="492"/>
      <c r="O16" s="492"/>
      <c r="P16" s="492"/>
      <c r="Q16" s="492"/>
      <c r="R16" s="504"/>
      <c r="S16" s="504"/>
      <c r="T16" s="504"/>
      <c r="U16" s="504"/>
      <c r="V16" s="504"/>
      <c r="W16" s="504"/>
      <c r="X16" s="504"/>
      <c r="Y16" s="504"/>
      <c r="Z16" s="504"/>
      <c r="AA16" s="504"/>
      <c r="AB16" s="504"/>
      <c r="AC16" s="504"/>
      <c r="AD16" s="504"/>
      <c r="AE16" s="504"/>
      <c r="AF16" s="504"/>
      <c r="AG16" s="504"/>
      <c r="AH16" s="504"/>
      <c r="AI16" s="492"/>
    </row>
    <row r="17" spans="2:34" s="277" customFormat="1">
      <c r="B17" s="501" t="e">
        <v>#REF!</v>
      </c>
      <c r="C17" s="432" t="s">
        <v>493</v>
      </c>
      <c r="D17" s="487" t="s">
        <v>462</v>
      </c>
      <c r="E17" s="502" t="s">
        <v>783</v>
      </c>
      <c r="F17" s="487" t="s">
        <v>70</v>
      </c>
      <c r="G17" s="487" t="s">
        <v>70</v>
      </c>
      <c r="H17" s="487" t="s">
        <v>545</v>
      </c>
      <c r="I17" s="487" t="s">
        <v>52</v>
      </c>
      <c r="J17" s="503">
        <v>3920</v>
      </c>
      <c r="K17" s="492"/>
      <c r="L17" s="492"/>
      <c r="M17" s="492"/>
      <c r="N17" s="492"/>
      <c r="O17" s="492"/>
      <c r="P17" s="492"/>
      <c r="Q17" s="492"/>
      <c r="R17" s="504"/>
      <c r="S17" s="504"/>
      <c r="T17" s="504"/>
      <c r="U17" s="504"/>
      <c r="V17" s="504"/>
      <c r="W17" s="504"/>
      <c r="X17" s="504"/>
      <c r="Y17" s="504"/>
      <c r="Z17" s="504"/>
      <c r="AA17" s="504"/>
      <c r="AB17" s="504"/>
      <c r="AC17" s="504"/>
      <c r="AD17" s="504"/>
      <c r="AE17" s="504"/>
      <c r="AF17" s="504"/>
      <c r="AG17" s="504"/>
      <c r="AH17" s="504"/>
    </row>
    <row r="18" spans="2:34" s="277" customFormat="1">
      <c r="B18" s="501" t="e">
        <v>#REF!</v>
      </c>
      <c r="C18" s="432" t="s">
        <v>493</v>
      </c>
      <c r="D18" s="487" t="s">
        <v>462</v>
      </c>
      <c r="E18" s="502" t="s">
        <v>783</v>
      </c>
      <c r="F18" s="487" t="s">
        <v>70</v>
      </c>
      <c r="G18" s="487" t="s">
        <v>70</v>
      </c>
      <c r="H18" s="487" t="s">
        <v>546</v>
      </c>
      <c r="I18" s="487" t="s">
        <v>52</v>
      </c>
      <c r="J18" s="503">
        <v>78400</v>
      </c>
      <c r="K18" s="492"/>
      <c r="L18" s="492"/>
      <c r="M18" s="492"/>
      <c r="N18" s="492"/>
      <c r="O18" s="492"/>
      <c r="P18" s="492"/>
      <c r="Q18" s="492"/>
      <c r="R18" s="504"/>
      <c r="S18" s="504"/>
      <c r="T18" s="504"/>
      <c r="U18" s="504"/>
      <c r="V18" s="504"/>
      <c r="W18" s="504"/>
      <c r="X18" s="504"/>
      <c r="Y18" s="504"/>
      <c r="Z18" s="504"/>
      <c r="AA18" s="504"/>
      <c r="AB18" s="504"/>
      <c r="AC18" s="504"/>
      <c r="AD18" s="504"/>
      <c r="AE18" s="504"/>
      <c r="AF18" s="504"/>
      <c r="AG18" s="504"/>
      <c r="AH18" s="504"/>
    </row>
    <row r="19" spans="2:34" s="277" customFormat="1">
      <c r="B19" s="501" t="e">
        <v>#REF!</v>
      </c>
      <c r="C19" s="432" t="s">
        <v>493</v>
      </c>
      <c r="D19" s="490" t="s">
        <v>462</v>
      </c>
      <c r="E19" s="489" t="s">
        <v>783</v>
      </c>
      <c r="F19" s="487" t="s">
        <v>70</v>
      </c>
      <c r="G19" s="487" t="s">
        <v>70</v>
      </c>
      <c r="H19" s="487" t="s">
        <v>547</v>
      </c>
      <c r="I19" s="487" t="s">
        <v>52</v>
      </c>
      <c r="J19" s="505">
        <v>164640</v>
      </c>
      <c r="K19" s="492"/>
      <c r="L19" s="492"/>
      <c r="M19" s="492"/>
      <c r="N19" s="492"/>
      <c r="O19" s="492"/>
      <c r="P19" s="492"/>
      <c r="Q19" s="492"/>
      <c r="R19" s="504"/>
      <c r="S19" s="504"/>
      <c r="T19" s="504"/>
      <c r="U19" s="504"/>
      <c r="V19" s="504"/>
      <c r="W19" s="504"/>
      <c r="X19" s="504"/>
      <c r="Y19" s="504"/>
      <c r="Z19" s="504"/>
      <c r="AA19" s="504"/>
      <c r="AB19" s="504"/>
      <c r="AC19" s="504"/>
      <c r="AD19" s="504"/>
      <c r="AE19" s="504"/>
      <c r="AF19" s="504"/>
      <c r="AG19" s="504"/>
      <c r="AH19" s="504"/>
    </row>
    <row r="20" spans="2:34" s="277" customFormat="1">
      <c r="B20" s="501" t="e">
        <v>#REF!</v>
      </c>
      <c r="C20" s="432" t="s">
        <v>479</v>
      </c>
      <c r="D20" s="506" t="s">
        <v>464</v>
      </c>
      <c r="E20" s="492" t="s">
        <v>792</v>
      </c>
      <c r="F20" s="506" t="s">
        <v>85</v>
      </c>
      <c r="G20" s="506" t="s">
        <v>85</v>
      </c>
      <c r="H20" s="506"/>
      <c r="I20" s="506" t="s">
        <v>52</v>
      </c>
      <c r="J20" s="507">
        <v>613717337</v>
      </c>
      <c r="K20" s="492"/>
      <c r="L20" s="492"/>
      <c r="M20" s="492"/>
      <c r="N20" s="492"/>
      <c r="O20" s="492"/>
      <c r="P20" s="492"/>
      <c r="Q20" s="492"/>
      <c r="R20" s="504"/>
      <c r="S20" s="504"/>
      <c r="T20" s="504"/>
      <c r="U20" s="504"/>
      <c r="V20" s="504"/>
      <c r="W20" s="504"/>
      <c r="X20" s="504"/>
      <c r="Y20" s="504"/>
      <c r="Z20" s="504"/>
      <c r="AA20" s="504"/>
      <c r="AB20" s="504"/>
      <c r="AC20" s="504"/>
      <c r="AD20" s="504"/>
      <c r="AE20" s="504"/>
      <c r="AF20" s="504"/>
      <c r="AG20" s="504"/>
      <c r="AH20" s="504"/>
    </row>
    <row r="21" spans="2:34" s="277" customFormat="1">
      <c r="B21" s="501" t="e">
        <v>#REF!</v>
      </c>
      <c r="C21" s="502" t="s">
        <v>496</v>
      </c>
      <c r="D21" s="487" t="s">
        <v>462</v>
      </c>
      <c r="E21" s="502" t="s">
        <v>783</v>
      </c>
      <c r="F21" s="487" t="s">
        <v>70</v>
      </c>
      <c r="G21" s="487" t="s">
        <v>85</v>
      </c>
      <c r="H21" s="487" t="s">
        <v>548</v>
      </c>
      <c r="I21" s="487" t="s">
        <v>52</v>
      </c>
      <c r="J21" s="503">
        <v>105627</v>
      </c>
      <c r="K21" s="492"/>
      <c r="L21" s="492"/>
      <c r="M21" s="492"/>
      <c r="N21" s="492"/>
      <c r="O21" s="492"/>
      <c r="P21" s="492"/>
      <c r="Q21" s="492"/>
      <c r="R21" s="504"/>
      <c r="S21" s="504"/>
      <c r="T21" s="504"/>
      <c r="U21" s="504"/>
      <c r="V21" s="504"/>
      <c r="W21" s="504"/>
      <c r="X21" s="504"/>
      <c r="Y21" s="504"/>
      <c r="Z21" s="504"/>
      <c r="AA21" s="504"/>
      <c r="AB21" s="504"/>
      <c r="AC21" s="504"/>
      <c r="AD21" s="504"/>
      <c r="AE21" s="504"/>
      <c r="AF21" s="504"/>
      <c r="AG21" s="504"/>
      <c r="AH21" s="504"/>
    </row>
    <row r="22" spans="2:34" s="277" customFormat="1">
      <c r="B22" s="501" t="e">
        <v>#REF!</v>
      </c>
      <c r="C22" s="502" t="s">
        <v>496</v>
      </c>
      <c r="D22" s="487" t="s">
        <v>462</v>
      </c>
      <c r="E22" s="502" t="s">
        <v>783</v>
      </c>
      <c r="F22" s="487" t="s">
        <v>70</v>
      </c>
      <c r="G22" s="487" t="s">
        <v>85</v>
      </c>
      <c r="H22" s="487" t="s">
        <v>549</v>
      </c>
      <c r="I22" s="487" t="s">
        <v>52</v>
      </c>
      <c r="J22" s="503">
        <v>18959</v>
      </c>
      <c r="K22" s="492"/>
      <c r="L22" s="492"/>
      <c r="M22" s="492"/>
      <c r="N22" s="492"/>
      <c r="O22" s="492"/>
      <c r="P22" s="492"/>
      <c r="Q22" s="492"/>
      <c r="R22" s="504"/>
      <c r="S22" s="504"/>
      <c r="T22" s="504"/>
      <c r="U22" s="504"/>
      <c r="V22" s="504"/>
      <c r="W22" s="504"/>
      <c r="X22" s="504"/>
      <c r="Y22" s="504"/>
      <c r="Z22" s="504"/>
      <c r="AA22" s="504"/>
      <c r="AB22" s="504"/>
      <c r="AC22" s="504"/>
      <c r="AD22" s="504"/>
      <c r="AE22" s="504"/>
      <c r="AF22" s="504"/>
      <c r="AG22" s="504"/>
      <c r="AH22" s="504"/>
    </row>
    <row r="23" spans="2:34" s="277" customFormat="1">
      <c r="B23" s="501" t="e">
        <v>#REF!</v>
      </c>
      <c r="C23" s="502" t="s">
        <v>496</v>
      </c>
      <c r="D23" s="487" t="s">
        <v>462</v>
      </c>
      <c r="E23" s="502" t="s">
        <v>783</v>
      </c>
      <c r="F23" s="487" t="s">
        <v>70</v>
      </c>
      <c r="G23" s="487" t="s">
        <v>85</v>
      </c>
      <c r="H23" s="487" t="s">
        <v>550</v>
      </c>
      <c r="I23" s="487" t="s">
        <v>52</v>
      </c>
      <c r="J23" s="503">
        <v>106070</v>
      </c>
      <c r="K23" s="492"/>
      <c r="L23" s="492"/>
      <c r="M23" s="492"/>
      <c r="N23" s="492"/>
      <c r="O23" s="492"/>
      <c r="P23" s="492"/>
      <c r="Q23" s="492"/>
      <c r="R23" s="504"/>
      <c r="S23" s="504"/>
      <c r="T23" s="504"/>
      <c r="U23" s="504"/>
      <c r="V23" s="504"/>
      <c r="W23" s="504"/>
      <c r="X23" s="504"/>
      <c r="Y23" s="504"/>
      <c r="Z23" s="504"/>
      <c r="AA23" s="504"/>
      <c r="AB23" s="504"/>
      <c r="AC23" s="504"/>
      <c r="AD23" s="504"/>
      <c r="AE23" s="504"/>
      <c r="AF23" s="504"/>
      <c r="AG23" s="504"/>
      <c r="AH23" s="504"/>
    </row>
    <row r="24" spans="2:34" s="277" customFormat="1">
      <c r="B24" s="501" t="e">
        <v>#REF!</v>
      </c>
      <c r="C24" s="502" t="s">
        <v>496</v>
      </c>
      <c r="D24" s="487" t="s">
        <v>462</v>
      </c>
      <c r="E24" s="502" t="s">
        <v>783</v>
      </c>
      <c r="F24" s="487" t="s">
        <v>70</v>
      </c>
      <c r="G24" s="487" t="s">
        <v>85</v>
      </c>
      <c r="H24" s="487" t="s">
        <v>551</v>
      </c>
      <c r="I24" s="487" t="s">
        <v>52</v>
      </c>
      <c r="J24" s="503">
        <v>56507</v>
      </c>
      <c r="K24" s="492"/>
      <c r="L24" s="492"/>
      <c r="M24" s="492"/>
      <c r="N24" s="492"/>
      <c r="O24" s="492"/>
      <c r="P24" s="492"/>
      <c r="Q24" s="492"/>
      <c r="R24" s="504"/>
      <c r="S24" s="504"/>
      <c r="T24" s="504"/>
      <c r="U24" s="504"/>
      <c r="V24" s="504"/>
      <c r="W24" s="504"/>
      <c r="X24" s="504"/>
      <c r="Y24" s="504"/>
      <c r="Z24" s="504"/>
      <c r="AA24" s="504"/>
      <c r="AB24" s="504"/>
      <c r="AC24" s="504"/>
      <c r="AD24" s="504"/>
      <c r="AE24" s="504"/>
      <c r="AF24" s="504"/>
      <c r="AG24" s="504"/>
      <c r="AH24" s="504"/>
    </row>
    <row r="25" spans="2:34" s="277" customFormat="1">
      <c r="B25" s="501" t="e">
        <v>#REF!</v>
      </c>
      <c r="C25" s="502" t="s">
        <v>491</v>
      </c>
      <c r="D25" s="487" t="s">
        <v>462</v>
      </c>
      <c r="E25" s="502" t="s">
        <v>783</v>
      </c>
      <c r="F25" s="487" t="s">
        <v>70</v>
      </c>
      <c r="G25" s="487" t="s">
        <v>70</v>
      </c>
      <c r="H25" s="487" t="s">
        <v>552</v>
      </c>
      <c r="I25" s="487" t="s">
        <v>52</v>
      </c>
      <c r="J25" s="503">
        <v>64989</v>
      </c>
      <c r="K25" s="492"/>
      <c r="L25" s="492"/>
      <c r="M25" s="492"/>
      <c r="N25" s="492"/>
      <c r="O25" s="492"/>
      <c r="P25" s="492"/>
      <c r="Q25" s="492"/>
      <c r="R25" s="504"/>
      <c r="S25" s="504"/>
      <c r="T25" s="504"/>
      <c r="U25" s="504"/>
      <c r="V25" s="504"/>
      <c r="W25" s="504"/>
      <c r="X25" s="504"/>
      <c r="Y25" s="504"/>
      <c r="Z25" s="504"/>
      <c r="AA25" s="504"/>
      <c r="AB25" s="504"/>
      <c r="AC25" s="504"/>
      <c r="AD25" s="504"/>
      <c r="AE25" s="504"/>
      <c r="AF25" s="504"/>
      <c r="AG25" s="504"/>
      <c r="AH25" s="504"/>
    </row>
    <row r="26" spans="2:34" s="277" customFormat="1">
      <c r="B26" s="501" t="e">
        <v>#REF!</v>
      </c>
      <c r="C26" s="502" t="s">
        <v>491</v>
      </c>
      <c r="D26" s="487" t="s">
        <v>462</v>
      </c>
      <c r="E26" s="502" t="s">
        <v>783</v>
      </c>
      <c r="F26" s="487" t="s">
        <v>70</v>
      </c>
      <c r="G26" s="487" t="s">
        <v>70</v>
      </c>
      <c r="H26" s="487" t="s">
        <v>553</v>
      </c>
      <c r="I26" s="487" t="s">
        <v>52</v>
      </c>
      <c r="J26" s="503">
        <v>204885</v>
      </c>
      <c r="K26" s="492"/>
      <c r="L26" s="492"/>
      <c r="M26" s="492"/>
      <c r="N26" s="492"/>
      <c r="O26" s="492"/>
      <c r="P26" s="492"/>
      <c r="Q26" s="492"/>
      <c r="R26" s="504"/>
      <c r="S26" s="504"/>
      <c r="T26" s="504"/>
      <c r="U26" s="504"/>
      <c r="V26" s="504"/>
      <c r="W26" s="504"/>
      <c r="X26" s="504"/>
      <c r="Y26" s="504"/>
      <c r="Z26" s="504"/>
      <c r="AA26" s="504"/>
      <c r="AB26" s="504"/>
      <c r="AC26" s="504"/>
      <c r="AD26" s="504"/>
      <c r="AE26" s="504"/>
      <c r="AF26" s="504"/>
      <c r="AG26" s="504"/>
      <c r="AH26" s="504"/>
    </row>
    <row r="27" spans="2:34" s="277" customFormat="1">
      <c r="B27" s="501" t="e">
        <v>#REF!</v>
      </c>
      <c r="C27" s="502" t="s">
        <v>501</v>
      </c>
      <c r="D27" s="490" t="s">
        <v>464</v>
      </c>
      <c r="E27" s="489" t="s">
        <v>790</v>
      </c>
      <c r="F27" s="487" t="s">
        <v>70</v>
      </c>
      <c r="G27" s="487" t="s">
        <v>70</v>
      </c>
      <c r="H27" s="487" t="s">
        <v>561</v>
      </c>
      <c r="I27" s="487" t="s">
        <v>52</v>
      </c>
      <c r="J27" s="505">
        <v>186350542</v>
      </c>
      <c r="K27" s="492"/>
      <c r="L27" s="492"/>
      <c r="M27" s="492"/>
      <c r="N27" s="492"/>
      <c r="O27" s="492"/>
      <c r="P27" s="492"/>
      <c r="Q27" s="492"/>
      <c r="R27" s="504"/>
      <c r="S27" s="504"/>
      <c r="T27" s="504"/>
      <c r="U27" s="504"/>
      <c r="V27" s="504"/>
      <c r="W27" s="504"/>
      <c r="X27" s="504"/>
      <c r="Y27" s="504"/>
      <c r="Z27" s="504"/>
      <c r="AA27" s="504"/>
      <c r="AB27" s="504"/>
      <c r="AC27" s="504"/>
      <c r="AD27" s="504"/>
      <c r="AE27" s="504"/>
      <c r="AF27" s="504"/>
      <c r="AG27" s="504"/>
      <c r="AH27" s="504"/>
    </row>
    <row r="28" spans="2:34" s="277" customFormat="1">
      <c r="B28" s="501" t="e">
        <v>#REF!</v>
      </c>
      <c r="C28" s="502" t="s">
        <v>501</v>
      </c>
      <c r="D28" s="490" t="s">
        <v>464</v>
      </c>
      <c r="E28" s="489" t="s">
        <v>790</v>
      </c>
      <c r="F28" s="487" t="s">
        <v>70</v>
      </c>
      <c r="G28" s="487" t="s">
        <v>70</v>
      </c>
      <c r="H28" s="487" t="s">
        <v>561</v>
      </c>
      <c r="I28" s="487" t="s">
        <v>52</v>
      </c>
      <c r="J28" s="505">
        <v>186350542</v>
      </c>
      <c r="K28" s="492"/>
      <c r="L28" s="492"/>
      <c r="M28" s="492"/>
      <c r="N28" s="492"/>
      <c r="O28" s="492"/>
      <c r="P28" s="492"/>
      <c r="Q28" s="492"/>
      <c r="R28" s="504"/>
      <c r="S28" s="504"/>
      <c r="T28" s="504"/>
      <c r="U28" s="504"/>
      <c r="V28" s="504"/>
      <c r="W28" s="504"/>
      <c r="X28" s="504"/>
      <c r="Y28" s="504"/>
      <c r="Z28" s="504"/>
      <c r="AA28" s="504"/>
      <c r="AB28" s="504"/>
      <c r="AC28" s="504"/>
      <c r="AD28" s="504"/>
      <c r="AE28" s="504"/>
      <c r="AF28" s="504"/>
      <c r="AG28" s="504"/>
      <c r="AH28" s="504"/>
    </row>
    <row r="29" spans="2:34" s="277" customFormat="1">
      <c r="B29" s="501" t="e">
        <v>#REF!</v>
      </c>
      <c r="C29" s="502" t="s">
        <v>501</v>
      </c>
      <c r="D29" s="490" t="s">
        <v>464</v>
      </c>
      <c r="E29" s="489" t="s">
        <v>790</v>
      </c>
      <c r="F29" s="487" t="s">
        <v>70</v>
      </c>
      <c r="G29" s="487" t="s">
        <v>70</v>
      </c>
      <c r="H29" s="487" t="s">
        <v>561</v>
      </c>
      <c r="I29" s="487" t="s">
        <v>52</v>
      </c>
      <c r="J29" s="505">
        <v>119230407</v>
      </c>
      <c r="K29" s="492"/>
      <c r="L29" s="492"/>
      <c r="M29" s="492"/>
      <c r="N29" s="492"/>
      <c r="O29" s="492"/>
      <c r="P29" s="492"/>
      <c r="Q29" s="492"/>
      <c r="R29" s="504"/>
      <c r="S29" s="504"/>
      <c r="T29" s="504"/>
      <c r="U29" s="504"/>
      <c r="V29" s="504"/>
      <c r="W29" s="504"/>
      <c r="X29" s="504"/>
      <c r="Y29" s="504"/>
      <c r="Z29" s="504"/>
      <c r="AA29" s="504"/>
      <c r="AB29" s="504"/>
      <c r="AC29" s="504"/>
      <c r="AD29" s="504"/>
      <c r="AE29" s="504"/>
      <c r="AF29" s="504"/>
      <c r="AG29" s="504"/>
      <c r="AH29" s="504"/>
    </row>
    <row r="30" spans="2:34" s="277" customFormat="1">
      <c r="B30" s="501" t="e">
        <v>#REF!</v>
      </c>
      <c r="C30" s="502" t="s">
        <v>501</v>
      </c>
      <c r="D30" s="490" t="s">
        <v>464</v>
      </c>
      <c r="E30" s="489" t="s">
        <v>790</v>
      </c>
      <c r="F30" s="487" t="s">
        <v>70</v>
      </c>
      <c r="G30" s="487" t="s">
        <v>70</v>
      </c>
      <c r="H30" s="487" t="s">
        <v>561</v>
      </c>
      <c r="I30" s="487" t="s">
        <v>52</v>
      </c>
      <c r="J30" s="505">
        <v>339429707</v>
      </c>
      <c r="K30" s="492"/>
      <c r="L30" s="492"/>
      <c r="M30" s="492"/>
      <c r="N30" s="492"/>
      <c r="O30" s="492"/>
      <c r="P30" s="492"/>
      <c r="Q30" s="492"/>
      <c r="R30" s="504"/>
      <c r="S30" s="504"/>
      <c r="T30" s="504"/>
      <c r="U30" s="504"/>
      <c r="V30" s="504"/>
      <c r="W30" s="504"/>
      <c r="X30" s="504"/>
      <c r="Y30" s="504"/>
      <c r="Z30" s="504"/>
      <c r="AA30" s="504"/>
      <c r="AB30" s="504"/>
      <c r="AC30" s="504"/>
      <c r="AD30" s="504"/>
      <c r="AE30" s="504"/>
      <c r="AF30" s="504"/>
      <c r="AG30" s="504"/>
      <c r="AH30" s="504"/>
    </row>
    <row r="31" spans="2:34" s="277" customFormat="1">
      <c r="B31" s="501" t="e">
        <v>#REF!</v>
      </c>
      <c r="C31" s="502" t="s">
        <v>501</v>
      </c>
      <c r="D31" s="490" t="s">
        <v>464</v>
      </c>
      <c r="E31" s="489" t="s">
        <v>790</v>
      </c>
      <c r="F31" s="487" t="s">
        <v>70</v>
      </c>
      <c r="G31" s="487" t="s">
        <v>70</v>
      </c>
      <c r="H31" s="487" t="s">
        <v>561</v>
      </c>
      <c r="I31" s="487" t="s">
        <v>52</v>
      </c>
      <c r="J31" s="505">
        <v>-372701084</v>
      </c>
      <c r="K31" s="492"/>
      <c r="L31" s="492"/>
      <c r="M31" s="492"/>
      <c r="N31" s="492"/>
      <c r="O31" s="492"/>
      <c r="P31" s="492"/>
      <c r="Q31" s="492"/>
      <c r="R31" s="504"/>
      <c r="S31" s="504"/>
      <c r="T31" s="504"/>
      <c r="U31" s="504"/>
      <c r="V31" s="504"/>
      <c r="W31" s="504"/>
      <c r="X31" s="504"/>
      <c r="Y31" s="504"/>
      <c r="Z31" s="504"/>
      <c r="AA31" s="504"/>
      <c r="AB31" s="504"/>
      <c r="AC31" s="504"/>
      <c r="AD31" s="504"/>
      <c r="AE31" s="504"/>
      <c r="AF31" s="504"/>
      <c r="AG31" s="504"/>
      <c r="AH31" s="504"/>
    </row>
    <row r="32" spans="2:34" s="277" customFormat="1">
      <c r="B32" s="501" t="e">
        <v>#REF!</v>
      </c>
      <c r="C32" s="502" t="s">
        <v>501</v>
      </c>
      <c r="D32" s="487" t="s">
        <v>464</v>
      </c>
      <c r="E32" s="502" t="s">
        <v>790</v>
      </c>
      <c r="F32" s="487" t="s">
        <v>70</v>
      </c>
      <c r="G32" s="487" t="s">
        <v>70</v>
      </c>
      <c r="H32" s="487" t="s">
        <v>561</v>
      </c>
      <c r="I32" s="487" t="s">
        <v>52</v>
      </c>
      <c r="J32" s="503">
        <v>124233694</v>
      </c>
      <c r="K32" s="492"/>
      <c r="L32" s="492"/>
      <c r="M32" s="492"/>
      <c r="N32" s="492"/>
      <c r="O32" s="492"/>
      <c r="P32" s="492"/>
      <c r="Q32" s="492"/>
      <c r="R32" s="504"/>
      <c r="S32" s="504"/>
      <c r="T32" s="504"/>
      <c r="U32" s="504"/>
      <c r="V32" s="504"/>
      <c r="W32" s="504"/>
      <c r="X32" s="504"/>
      <c r="Y32" s="504"/>
      <c r="Z32" s="504"/>
      <c r="AA32" s="504"/>
      <c r="AB32" s="504"/>
      <c r="AC32" s="504"/>
      <c r="AD32" s="504"/>
      <c r="AE32" s="504"/>
      <c r="AF32" s="504"/>
      <c r="AG32" s="504"/>
      <c r="AH32" s="504"/>
    </row>
    <row r="33" spans="2:34" s="277" customFormat="1">
      <c r="B33" s="501" t="e">
        <v>#REF!</v>
      </c>
      <c r="C33" s="502" t="s">
        <v>501</v>
      </c>
      <c r="D33" s="487" t="s">
        <v>464</v>
      </c>
      <c r="E33" s="502" t="s">
        <v>790</v>
      </c>
      <c r="F33" s="487" t="s">
        <v>70</v>
      </c>
      <c r="G33" s="487" t="s">
        <v>70</v>
      </c>
      <c r="H33" s="487" t="s">
        <v>561</v>
      </c>
      <c r="I33" s="487" t="s">
        <v>52</v>
      </c>
      <c r="J33" s="503">
        <v>124233694</v>
      </c>
      <c r="K33" s="492"/>
      <c r="L33" s="492"/>
      <c r="M33" s="492"/>
      <c r="N33" s="492"/>
      <c r="O33" s="492"/>
      <c r="P33" s="492"/>
      <c r="Q33" s="492"/>
      <c r="R33" s="504"/>
      <c r="S33" s="504"/>
      <c r="T33" s="504"/>
      <c r="U33" s="504"/>
      <c r="V33" s="504"/>
      <c r="W33" s="504"/>
      <c r="X33" s="504"/>
      <c r="Y33" s="504"/>
      <c r="Z33" s="504"/>
      <c r="AA33" s="504"/>
      <c r="AB33" s="504"/>
      <c r="AC33" s="504"/>
      <c r="AD33" s="504"/>
      <c r="AE33" s="504"/>
      <c r="AF33" s="504"/>
      <c r="AG33" s="504"/>
      <c r="AH33" s="504"/>
    </row>
    <row r="34" spans="2:34" s="277" customFormat="1">
      <c r="B34" s="501" t="e">
        <v>#REF!</v>
      </c>
      <c r="C34" s="502" t="s">
        <v>501</v>
      </c>
      <c r="D34" s="487" t="s">
        <v>464</v>
      </c>
      <c r="E34" s="502" t="s">
        <v>790</v>
      </c>
      <c r="F34" s="487" t="s">
        <v>70</v>
      </c>
      <c r="G34" s="487" t="s">
        <v>70</v>
      </c>
      <c r="H34" s="487" t="s">
        <v>561</v>
      </c>
      <c r="I34" s="487" t="s">
        <v>52</v>
      </c>
      <c r="J34" s="503">
        <v>57306021</v>
      </c>
      <c r="K34" s="492"/>
      <c r="L34" s="492"/>
      <c r="M34" s="492"/>
      <c r="N34" s="492"/>
      <c r="O34" s="492"/>
      <c r="P34" s="492"/>
      <c r="Q34" s="492"/>
      <c r="R34" s="504"/>
      <c r="S34" s="504"/>
      <c r="T34" s="504"/>
      <c r="U34" s="504"/>
      <c r="V34" s="504"/>
      <c r="W34" s="504"/>
      <c r="X34" s="504"/>
      <c r="Y34" s="504"/>
      <c r="Z34" s="504"/>
      <c r="AA34" s="504"/>
      <c r="AB34" s="504"/>
      <c r="AC34" s="504"/>
      <c r="AD34" s="504"/>
      <c r="AE34" s="504"/>
      <c r="AF34" s="504"/>
      <c r="AG34" s="504"/>
      <c r="AH34" s="504"/>
    </row>
    <row r="35" spans="2:34" s="277" customFormat="1">
      <c r="B35" s="501" t="e">
        <v>#REF!</v>
      </c>
      <c r="C35" s="502" t="s">
        <v>501</v>
      </c>
      <c r="D35" s="487" t="s">
        <v>464</v>
      </c>
      <c r="E35" s="502" t="s">
        <v>794</v>
      </c>
      <c r="F35" s="487" t="s">
        <v>70</v>
      </c>
      <c r="G35" s="487" t="s">
        <v>85</v>
      </c>
      <c r="H35" s="487"/>
      <c r="I35" s="487" t="s">
        <v>52</v>
      </c>
      <c r="J35" s="503">
        <v>199720</v>
      </c>
      <c r="K35" s="492"/>
      <c r="L35" s="492"/>
      <c r="M35" s="492"/>
      <c r="N35" s="492"/>
      <c r="O35" s="492"/>
      <c r="P35" s="492"/>
      <c r="Q35" s="492"/>
      <c r="R35" s="504"/>
      <c r="S35" s="504"/>
      <c r="T35" s="504"/>
      <c r="U35" s="504"/>
      <c r="V35" s="504"/>
      <c r="W35" s="504"/>
      <c r="X35" s="504"/>
      <c r="Y35" s="504"/>
      <c r="Z35" s="504"/>
      <c r="AA35" s="504"/>
      <c r="AB35" s="504"/>
      <c r="AC35" s="504"/>
      <c r="AD35" s="504"/>
      <c r="AE35" s="504"/>
      <c r="AF35" s="504"/>
      <c r="AG35" s="504"/>
      <c r="AH35" s="504"/>
    </row>
    <row r="36" spans="2:34" s="277" customFormat="1">
      <c r="B36" s="501" t="e">
        <v>#REF!</v>
      </c>
      <c r="C36" s="502" t="s">
        <v>501</v>
      </c>
      <c r="D36" s="487" t="s">
        <v>464</v>
      </c>
      <c r="E36" s="502" t="s">
        <v>783</v>
      </c>
      <c r="F36" s="487" t="s">
        <v>70</v>
      </c>
      <c r="G36" s="487" t="s">
        <v>70</v>
      </c>
      <c r="H36" s="487" t="s">
        <v>561</v>
      </c>
      <c r="I36" s="487" t="s">
        <v>52</v>
      </c>
      <c r="J36" s="503">
        <v>2328480</v>
      </c>
      <c r="K36" s="492"/>
      <c r="L36" s="492"/>
      <c r="M36" s="492"/>
      <c r="N36" s="492"/>
      <c r="O36" s="492"/>
      <c r="P36" s="492"/>
      <c r="Q36" s="492"/>
      <c r="R36" s="504"/>
      <c r="S36" s="504"/>
      <c r="T36" s="504"/>
      <c r="U36" s="504"/>
      <c r="V36" s="504"/>
      <c r="W36" s="504"/>
      <c r="X36" s="504"/>
      <c r="Y36" s="504"/>
      <c r="Z36" s="504"/>
      <c r="AA36" s="504"/>
      <c r="AB36" s="504"/>
      <c r="AC36" s="504"/>
      <c r="AD36" s="504"/>
      <c r="AE36" s="504"/>
      <c r="AF36" s="504"/>
      <c r="AG36" s="504"/>
      <c r="AH36" s="504"/>
    </row>
    <row r="37" spans="2:34" s="277" customFormat="1">
      <c r="B37" s="501" t="e">
        <v>#REF!</v>
      </c>
      <c r="C37" s="502" t="s">
        <v>501</v>
      </c>
      <c r="D37" s="487" t="s">
        <v>462</v>
      </c>
      <c r="E37" s="502" t="s">
        <v>785</v>
      </c>
      <c r="F37" s="487" t="s">
        <v>70</v>
      </c>
      <c r="G37" s="487" t="s">
        <v>70</v>
      </c>
      <c r="H37" s="487" t="s">
        <v>555</v>
      </c>
      <c r="I37" s="487" t="s">
        <v>52</v>
      </c>
      <c r="J37" s="503">
        <v>175034</v>
      </c>
      <c r="K37" s="492"/>
      <c r="L37" s="492"/>
      <c r="M37" s="492"/>
      <c r="N37" s="492"/>
      <c r="O37" s="492"/>
      <c r="P37" s="492"/>
      <c r="Q37" s="492"/>
      <c r="R37" s="504"/>
      <c r="S37" s="504"/>
      <c r="T37" s="504"/>
      <c r="U37" s="504"/>
      <c r="V37" s="504"/>
      <c r="W37" s="504"/>
      <c r="X37" s="504"/>
      <c r="Y37" s="504"/>
      <c r="Z37" s="504"/>
      <c r="AA37" s="504"/>
      <c r="AB37" s="504"/>
      <c r="AC37" s="504"/>
      <c r="AD37" s="504"/>
      <c r="AE37" s="504"/>
      <c r="AF37" s="504"/>
      <c r="AG37" s="504"/>
      <c r="AH37" s="504"/>
    </row>
    <row r="38" spans="2:34" s="277" customFormat="1">
      <c r="B38" s="501" t="e">
        <v>#REF!</v>
      </c>
      <c r="C38" s="502" t="s">
        <v>501</v>
      </c>
      <c r="D38" s="487" t="s">
        <v>462</v>
      </c>
      <c r="E38" s="502" t="s">
        <v>785</v>
      </c>
      <c r="F38" s="487" t="s">
        <v>70</v>
      </c>
      <c r="G38" s="487" t="s">
        <v>70</v>
      </c>
      <c r="H38" s="487" t="s">
        <v>558</v>
      </c>
      <c r="I38" s="487" t="s">
        <v>52</v>
      </c>
      <c r="J38" s="503">
        <v>696193</v>
      </c>
      <c r="K38" s="492"/>
      <c r="L38" s="492"/>
      <c r="M38" s="492"/>
      <c r="N38" s="492"/>
      <c r="O38" s="492"/>
      <c r="P38" s="492"/>
      <c r="Q38" s="492"/>
      <c r="R38" s="504"/>
      <c r="S38" s="504"/>
      <c r="T38" s="504"/>
      <c r="U38" s="504"/>
      <c r="V38" s="504"/>
      <c r="W38" s="504"/>
      <c r="X38" s="504"/>
      <c r="Y38" s="504"/>
      <c r="Z38" s="504"/>
      <c r="AA38" s="504"/>
      <c r="AB38" s="504"/>
      <c r="AC38" s="504"/>
      <c r="AD38" s="504"/>
      <c r="AE38" s="504"/>
      <c r="AF38" s="504"/>
      <c r="AG38" s="504"/>
      <c r="AH38" s="504"/>
    </row>
    <row r="39" spans="2:34" s="277" customFormat="1">
      <c r="B39" s="501" t="e">
        <v>#REF!</v>
      </c>
      <c r="C39" s="502" t="s">
        <v>501</v>
      </c>
      <c r="D39" s="487" t="s">
        <v>462</v>
      </c>
      <c r="E39" s="502" t="s">
        <v>785</v>
      </c>
      <c r="F39" s="487" t="s">
        <v>70</v>
      </c>
      <c r="G39" s="487" t="s">
        <v>70</v>
      </c>
      <c r="H39" s="487" t="s">
        <v>575</v>
      </c>
      <c r="I39" s="487" t="s">
        <v>52</v>
      </c>
      <c r="J39" s="503">
        <v>828891</v>
      </c>
      <c r="K39" s="492"/>
      <c r="L39" s="492"/>
      <c r="M39" s="492"/>
      <c r="N39" s="492"/>
      <c r="O39" s="492"/>
      <c r="P39" s="492"/>
      <c r="Q39" s="492"/>
      <c r="R39" s="504"/>
      <c r="S39" s="504"/>
      <c r="T39" s="504"/>
      <c r="U39" s="504"/>
      <c r="V39" s="504"/>
      <c r="W39" s="504"/>
      <c r="X39" s="504"/>
      <c r="Y39" s="504"/>
      <c r="Z39" s="504"/>
      <c r="AA39" s="504"/>
      <c r="AB39" s="504"/>
      <c r="AC39" s="504"/>
      <c r="AD39" s="504"/>
      <c r="AE39" s="504"/>
      <c r="AF39" s="504"/>
      <c r="AG39" s="504"/>
      <c r="AH39" s="504"/>
    </row>
    <row r="40" spans="2:34" s="277" customFormat="1">
      <c r="B40" s="501" t="e">
        <v>#REF!</v>
      </c>
      <c r="C40" s="502" t="s">
        <v>501</v>
      </c>
      <c r="D40" s="487" t="s">
        <v>462</v>
      </c>
      <c r="E40" s="502" t="s">
        <v>785</v>
      </c>
      <c r="F40" s="487" t="s">
        <v>70</v>
      </c>
      <c r="G40" s="487" t="s">
        <v>70</v>
      </c>
      <c r="H40" s="487" t="s">
        <v>826</v>
      </c>
      <c r="I40" s="487" t="s">
        <v>52</v>
      </c>
      <c r="J40" s="503">
        <v>6220800</v>
      </c>
      <c r="K40" s="492"/>
      <c r="L40" s="492"/>
      <c r="M40" s="492"/>
      <c r="N40" s="492"/>
      <c r="O40" s="492"/>
      <c r="P40" s="492"/>
      <c r="Q40" s="492"/>
      <c r="R40" s="504"/>
      <c r="S40" s="504"/>
      <c r="T40" s="504"/>
      <c r="U40" s="504"/>
      <c r="V40" s="504"/>
      <c r="W40" s="504"/>
      <c r="X40" s="504"/>
      <c r="Y40" s="504"/>
      <c r="Z40" s="504"/>
      <c r="AA40" s="504"/>
      <c r="AB40" s="504"/>
      <c r="AC40" s="504"/>
      <c r="AD40" s="504"/>
      <c r="AE40" s="504"/>
      <c r="AF40" s="504"/>
      <c r="AG40" s="504"/>
      <c r="AH40" s="504"/>
    </row>
    <row r="41" spans="2:34" s="277" customFormat="1">
      <c r="B41" s="501" t="e">
        <v>#REF!</v>
      </c>
      <c r="C41" s="502" t="s">
        <v>501</v>
      </c>
      <c r="D41" s="487" t="s">
        <v>462</v>
      </c>
      <c r="E41" s="502" t="s">
        <v>783</v>
      </c>
      <c r="F41" s="487" t="s">
        <v>70</v>
      </c>
      <c r="G41" s="487" t="s">
        <v>70</v>
      </c>
      <c r="H41" s="487" t="s">
        <v>554</v>
      </c>
      <c r="I41" s="487" t="s">
        <v>52</v>
      </c>
      <c r="J41" s="503">
        <v>109760</v>
      </c>
      <c r="K41" s="492"/>
      <c r="L41" s="492"/>
      <c r="M41" s="492"/>
      <c r="N41" s="492"/>
      <c r="O41" s="492"/>
      <c r="P41" s="492"/>
      <c r="Q41" s="492"/>
      <c r="R41" s="504"/>
      <c r="S41" s="504"/>
      <c r="T41" s="504"/>
      <c r="U41" s="504"/>
      <c r="V41" s="504"/>
      <c r="W41" s="504"/>
      <c r="X41" s="504"/>
      <c r="Y41" s="504"/>
      <c r="Z41" s="504"/>
      <c r="AA41" s="504"/>
      <c r="AB41" s="504"/>
      <c r="AC41" s="504"/>
      <c r="AD41" s="504"/>
      <c r="AE41" s="504"/>
      <c r="AF41" s="504"/>
      <c r="AG41" s="504"/>
      <c r="AH41" s="504"/>
    </row>
    <row r="42" spans="2:34" s="277" customFormat="1">
      <c r="B42" s="501" t="e">
        <v>#REF!</v>
      </c>
      <c r="C42" s="502" t="s">
        <v>501</v>
      </c>
      <c r="D42" s="487" t="s">
        <v>462</v>
      </c>
      <c r="E42" s="502" t="s">
        <v>783</v>
      </c>
      <c r="F42" s="487" t="s">
        <v>70</v>
      </c>
      <c r="G42" s="487" t="s">
        <v>70</v>
      </c>
      <c r="H42" s="487" t="s">
        <v>556</v>
      </c>
      <c r="I42" s="487" t="s">
        <v>52</v>
      </c>
      <c r="J42" s="503">
        <v>181888</v>
      </c>
      <c r="K42" s="492"/>
      <c r="L42" s="492"/>
      <c r="M42" s="492"/>
      <c r="N42" s="492"/>
      <c r="O42" s="492"/>
      <c r="P42" s="492"/>
      <c r="Q42" s="492"/>
      <c r="R42" s="504"/>
      <c r="S42" s="504"/>
      <c r="T42" s="504"/>
      <c r="U42" s="504"/>
      <c r="V42" s="504"/>
      <c r="W42" s="504"/>
      <c r="X42" s="504"/>
      <c r="Y42" s="504"/>
      <c r="Z42" s="504"/>
      <c r="AA42" s="504"/>
      <c r="AB42" s="504"/>
      <c r="AC42" s="504"/>
      <c r="AD42" s="504"/>
      <c r="AE42" s="504"/>
      <c r="AF42" s="504"/>
      <c r="AG42" s="504"/>
      <c r="AH42" s="504"/>
    </row>
    <row r="43" spans="2:34" s="277" customFormat="1">
      <c r="B43" s="501" t="e">
        <v>#REF!</v>
      </c>
      <c r="C43" s="502" t="s">
        <v>501</v>
      </c>
      <c r="D43" s="487" t="s">
        <v>462</v>
      </c>
      <c r="E43" s="502" t="s">
        <v>783</v>
      </c>
      <c r="F43" s="487" t="s">
        <v>70</v>
      </c>
      <c r="G43" s="487" t="s">
        <v>70</v>
      </c>
      <c r="H43" s="487" t="s">
        <v>557</v>
      </c>
      <c r="I43" s="487" t="s">
        <v>52</v>
      </c>
      <c r="J43" s="503">
        <v>4704</v>
      </c>
      <c r="K43" s="492"/>
      <c r="L43" s="492"/>
      <c r="M43" s="492"/>
      <c r="N43" s="492"/>
      <c r="O43" s="492"/>
      <c r="P43" s="492"/>
      <c r="Q43" s="492"/>
      <c r="R43" s="504"/>
      <c r="S43" s="504"/>
      <c r="T43" s="504"/>
      <c r="U43" s="504"/>
      <c r="V43" s="504"/>
      <c r="W43" s="504"/>
      <c r="X43" s="504"/>
      <c r="Y43" s="504"/>
      <c r="Z43" s="504"/>
      <c r="AA43" s="504"/>
      <c r="AB43" s="504"/>
      <c r="AC43" s="504"/>
      <c r="AD43" s="504"/>
      <c r="AE43" s="504"/>
      <c r="AF43" s="504"/>
      <c r="AG43" s="504"/>
      <c r="AH43" s="504"/>
    </row>
    <row r="44" spans="2:34" s="277" customFormat="1">
      <c r="B44" s="501" t="e">
        <v>#REF!</v>
      </c>
      <c r="C44" s="502" t="s">
        <v>501</v>
      </c>
      <c r="D44" s="487" t="s">
        <v>462</v>
      </c>
      <c r="E44" s="502" t="s">
        <v>783</v>
      </c>
      <c r="F44" s="487" t="s">
        <v>70</v>
      </c>
      <c r="G44" s="487" t="s">
        <v>70</v>
      </c>
      <c r="H44" s="487" t="s">
        <v>559</v>
      </c>
      <c r="I44" s="487" t="s">
        <v>52</v>
      </c>
      <c r="J44" s="503">
        <v>1474704</v>
      </c>
      <c r="K44" s="492"/>
      <c r="L44" s="492"/>
      <c r="M44" s="492"/>
      <c r="N44" s="492"/>
      <c r="O44" s="492"/>
      <c r="P44" s="492"/>
      <c r="Q44" s="492"/>
      <c r="R44" s="504"/>
      <c r="S44" s="504"/>
      <c r="T44" s="504"/>
      <c r="U44" s="504"/>
      <c r="V44" s="504"/>
      <c r="W44" s="504"/>
      <c r="X44" s="504"/>
      <c r="Y44" s="504"/>
      <c r="Z44" s="504"/>
      <c r="AA44" s="504"/>
      <c r="AB44" s="504"/>
      <c r="AC44" s="504"/>
      <c r="AD44" s="504"/>
      <c r="AE44" s="504"/>
      <c r="AF44" s="504"/>
      <c r="AG44" s="504"/>
      <c r="AH44" s="504"/>
    </row>
    <row r="45" spans="2:34" s="277" customFormat="1">
      <c r="B45" s="501" t="e">
        <v>#REF!</v>
      </c>
      <c r="C45" s="502" t="s">
        <v>501</v>
      </c>
      <c r="D45" s="487" t="s">
        <v>462</v>
      </c>
      <c r="E45" s="502" t="s">
        <v>783</v>
      </c>
      <c r="F45" s="487" t="s">
        <v>70</v>
      </c>
      <c r="G45" s="487" t="s">
        <v>70</v>
      </c>
      <c r="H45" s="487" t="s">
        <v>560</v>
      </c>
      <c r="I45" s="487" t="s">
        <v>52</v>
      </c>
      <c r="J45" s="503">
        <v>14112</v>
      </c>
      <c r="K45" s="492"/>
      <c r="L45" s="492"/>
      <c r="M45" s="492"/>
      <c r="N45" s="492"/>
      <c r="O45" s="492"/>
      <c r="P45" s="492"/>
      <c r="Q45" s="492"/>
      <c r="R45" s="504"/>
      <c r="S45" s="504"/>
      <c r="T45" s="504"/>
      <c r="U45" s="504"/>
      <c r="V45" s="504"/>
      <c r="W45" s="504"/>
      <c r="X45" s="504"/>
      <c r="Y45" s="504"/>
      <c r="Z45" s="504"/>
      <c r="AA45" s="504"/>
      <c r="AB45" s="504"/>
      <c r="AC45" s="504"/>
      <c r="AD45" s="504"/>
      <c r="AE45" s="504"/>
      <c r="AF45" s="504"/>
      <c r="AG45" s="504"/>
      <c r="AH45" s="504"/>
    </row>
    <row r="46" spans="2:34" s="277" customFormat="1">
      <c r="B46" s="501" t="e">
        <v>#REF!</v>
      </c>
      <c r="C46" s="502" t="s">
        <v>501</v>
      </c>
      <c r="D46" s="487" t="s">
        <v>462</v>
      </c>
      <c r="E46" s="502" t="s">
        <v>783</v>
      </c>
      <c r="F46" s="487" t="s">
        <v>70</v>
      </c>
      <c r="G46" s="487" t="s">
        <v>70</v>
      </c>
      <c r="H46" s="487" t="s">
        <v>562</v>
      </c>
      <c r="I46" s="487" t="s">
        <v>52</v>
      </c>
      <c r="J46" s="503">
        <v>126224</v>
      </c>
      <c r="K46" s="492"/>
      <c r="L46" s="492"/>
      <c r="M46" s="492"/>
      <c r="N46" s="492"/>
      <c r="O46" s="492"/>
      <c r="P46" s="492"/>
      <c r="Q46" s="492"/>
      <c r="R46" s="504"/>
      <c r="S46" s="504"/>
      <c r="T46" s="504"/>
      <c r="U46" s="504"/>
      <c r="V46" s="504"/>
      <c r="W46" s="504"/>
      <c r="X46" s="504"/>
      <c r="Y46" s="504"/>
      <c r="Z46" s="504"/>
      <c r="AA46" s="504"/>
      <c r="AB46" s="504"/>
      <c r="AC46" s="504"/>
      <c r="AD46" s="504"/>
      <c r="AE46" s="504"/>
      <c r="AF46" s="504"/>
      <c r="AG46" s="504"/>
      <c r="AH46" s="504"/>
    </row>
    <row r="47" spans="2:34" s="277" customFormat="1">
      <c r="B47" s="501" t="e">
        <v>#REF!</v>
      </c>
      <c r="C47" s="502" t="s">
        <v>501</v>
      </c>
      <c r="D47" s="487" t="s">
        <v>462</v>
      </c>
      <c r="E47" s="502" t="s">
        <v>783</v>
      </c>
      <c r="F47" s="487" t="s">
        <v>70</v>
      </c>
      <c r="G47" s="487" t="s">
        <v>70</v>
      </c>
      <c r="H47" s="487" t="s">
        <v>563</v>
      </c>
      <c r="I47" s="487" t="s">
        <v>52</v>
      </c>
      <c r="J47" s="503">
        <v>4698</v>
      </c>
      <c r="K47" s="492"/>
      <c r="L47" s="492"/>
      <c r="M47" s="492"/>
      <c r="N47" s="492"/>
      <c r="O47" s="492"/>
      <c r="P47" s="492"/>
      <c r="Q47" s="492"/>
      <c r="R47" s="504"/>
      <c r="S47" s="504"/>
      <c r="T47" s="504"/>
      <c r="U47" s="504"/>
      <c r="V47" s="504"/>
      <c r="W47" s="504"/>
      <c r="X47" s="504"/>
      <c r="Y47" s="504"/>
      <c r="Z47" s="504"/>
      <c r="AA47" s="504"/>
      <c r="AB47" s="504"/>
      <c r="AC47" s="504"/>
      <c r="AD47" s="504"/>
      <c r="AE47" s="504"/>
      <c r="AF47" s="504"/>
      <c r="AG47" s="504"/>
      <c r="AH47" s="504"/>
    </row>
    <row r="48" spans="2:34" s="277" customFormat="1">
      <c r="B48" s="501" t="e">
        <v>#REF!</v>
      </c>
      <c r="C48" s="502" t="s">
        <v>501</v>
      </c>
      <c r="D48" s="487" t="s">
        <v>462</v>
      </c>
      <c r="E48" s="502" t="s">
        <v>783</v>
      </c>
      <c r="F48" s="487" t="s">
        <v>70</v>
      </c>
      <c r="G48" s="487" t="s">
        <v>70</v>
      </c>
      <c r="H48" s="487" t="s">
        <v>564</v>
      </c>
      <c r="I48" s="487" t="s">
        <v>52</v>
      </c>
      <c r="J48" s="503">
        <v>322224</v>
      </c>
      <c r="K48" s="492"/>
      <c r="L48" s="492"/>
      <c r="M48" s="492"/>
      <c r="N48" s="492"/>
      <c r="O48" s="492"/>
      <c r="P48" s="492"/>
      <c r="Q48" s="492"/>
      <c r="R48" s="504"/>
      <c r="S48" s="504"/>
      <c r="T48" s="504"/>
      <c r="U48" s="504"/>
      <c r="V48" s="504"/>
      <c r="W48" s="504"/>
      <c r="X48" s="504"/>
      <c r="Y48" s="504"/>
      <c r="Z48" s="504"/>
      <c r="AA48" s="504"/>
      <c r="AB48" s="504"/>
      <c r="AC48" s="504"/>
      <c r="AD48" s="504"/>
      <c r="AE48" s="504"/>
      <c r="AF48" s="504"/>
      <c r="AG48" s="504"/>
      <c r="AH48" s="504"/>
    </row>
    <row r="49" spans="2:34" s="277" customFormat="1">
      <c r="B49" s="501" t="e">
        <v>#REF!</v>
      </c>
      <c r="C49" s="502" t="s">
        <v>501</v>
      </c>
      <c r="D49" s="487" t="s">
        <v>462</v>
      </c>
      <c r="E49" s="502" t="s">
        <v>783</v>
      </c>
      <c r="F49" s="487" t="s">
        <v>70</v>
      </c>
      <c r="G49" s="487" t="s">
        <v>70</v>
      </c>
      <c r="H49" s="487" t="s">
        <v>565</v>
      </c>
      <c r="I49" s="487" t="s">
        <v>52</v>
      </c>
      <c r="J49" s="503">
        <v>185808</v>
      </c>
      <c r="K49" s="492"/>
      <c r="L49" s="492"/>
      <c r="M49" s="492"/>
      <c r="N49" s="492"/>
      <c r="O49" s="492"/>
      <c r="P49" s="492"/>
      <c r="Q49" s="492"/>
      <c r="R49" s="504"/>
      <c r="S49" s="504"/>
      <c r="T49" s="504"/>
      <c r="U49" s="504"/>
      <c r="V49" s="504"/>
      <c r="W49" s="504"/>
      <c r="X49" s="504"/>
      <c r="Y49" s="504"/>
      <c r="Z49" s="504"/>
      <c r="AA49" s="504"/>
      <c r="AB49" s="504"/>
      <c r="AC49" s="504"/>
      <c r="AD49" s="504"/>
      <c r="AE49" s="504"/>
      <c r="AF49" s="504"/>
      <c r="AG49" s="504"/>
      <c r="AH49" s="504"/>
    </row>
    <row r="50" spans="2:34" s="277" customFormat="1">
      <c r="B50" s="501" t="e">
        <v>#REF!</v>
      </c>
      <c r="C50" s="502" t="s">
        <v>501</v>
      </c>
      <c r="D50" s="487" t="s">
        <v>462</v>
      </c>
      <c r="E50" s="502" t="s">
        <v>783</v>
      </c>
      <c r="F50" s="487" t="s">
        <v>70</v>
      </c>
      <c r="G50" s="487" t="s">
        <v>70</v>
      </c>
      <c r="H50" s="487" t="s">
        <v>566</v>
      </c>
      <c r="I50" s="487" t="s">
        <v>52</v>
      </c>
      <c r="J50" s="503">
        <v>323792</v>
      </c>
      <c r="K50" s="492"/>
      <c r="L50" s="492"/>
      <c r="M50" s="492"/>
      <c r="N50" s="492"/>
      <c r="O50" s="492"/>
      <c r="P50" s="492"/>
      <c r="Q50" s="492"/>
      <c r="R50" s="504"/>
      <c r="S50" s="504"/>
      <c r="T50" s="504"/>
      <c r="U50" s="504"/>
      <c r="V50" s="504"/>
      <c r="W50" s="504"/>
      <c r="X50" s="504"/>
      <c r="Y50" s="504"/>
      <c r="Z50" s="504"/>
      <c r="AA50" s="504"/>
      <c r="AB50" s="504"/>
      <c r="AC50" s="504"/>
      <c r="AD50" s="504"/>
      <c r="AE50" s="504"/>
      <c r="AF50" s="504"/>
      <c r="AG50" s="504"/>
      <c r="AH50" s="504"/>
    </row>
    <row r="51" spans="2:34" s="277" customFormat="1">
      <c r="B51" s="501" t="e">
        <v>#REF!</v>
      </c>
      <c r="C51" s="502" t="s">
        <v>501</v>
      </c>
      <c r="D51" s="487" t="s">
        <v>462</v>
      </c>
      <c r="E51" s="502" t="s">
        <v>783</v>
      </c>
      <c r="F51" s="487" t="s">
        <v>70</v>
      </c>
      <c r="G51" s="487" t="s">
        <v>70</v>
      </c>
      <c r="H51" s="487" t="s">
        <v>567</v>
      </c>
      <c r="I51" s="487" t="s">
        <v>52</v>
      </c>
      <c r="J51" s="503">
        <v>324576</v>
      </c>
      <c r="K51" s="492"/>
      <c r="L51" s="492"/>
      <c r="M51" s="492"/>
      <c r="N51" s="492"/>
      <c r="O51" s="492"/>
      <c r="P51" s="492"/>
      <c r="Q51" s="492"/>
      <c r="R51" s="504"/>
      <c r="S51" s="504"/>
      <c r="T51" s="504"/>
      <c r="U51" s="504"/>
      <c r="V51" s="504"/>
      <c r="W51" s="504"/>
      <c r="X51" s="504"/>
      <c r="Y51" s="504"/>
      <c r="Z51" s="504"/>
      <c r="AA51" s="504"/>
      <c r="AB51" s="504"/>
      <c r="AC51" s="504"/>
      <c r="AD51" s="504"/>
      <c r="AE51" s="504"/>
      <c r="AF51" s="504"/>
      <c r="AG51" s="504"/>
      <c r="AH51" s="504"/>
    </row>
    <row r="52" spans="2:34" s="277" customFormat="1">
      <c r="B52" s="501" t="e">
        <v>#REF!</v>
      </c>
      <c r="C52" s="502" t="s">
        <v>501</v>
      </c>
      <c r="D52" s="487" t="s">
        <v>462</v>
      </c>
      <c r="E52" s="502" t="s">
        <v>783</v>
      </c>
      <c r="F52" s="487" t="s">
        <v>70</v>
      </c>
      <c r="G52" s="487" t="s">
        <v>70</v>
      </c>
      <c r="H52" s="487" t="s">
        <v>568</v>
      </c>
      <c r="I52" s="487" t="s">
        <v>52</v>
      </c>
      <c r="J52" s="503">
        <v>28224</v>
      </c>
      <c r="K52" s="492"/>
      <c r="L52" s="492"/>
      <c r="M52" s="492"/>
      <c r="N52" s="492"/>
      <c r="O52" s="492"/>
      <c r="P52" s="492"/>
      <c r="Q52" s="492"/>
      <c r="R52" s="504"/>
      <c r="S52" s="504"/>
      <c r="T52" s="504"/>
      <c r="U52" s="504"/>
      <c r="V52" s="504"/>
      <c r="W52" s="504"/>
      <c r="X52" s="504"/>
      <c r="Y52" s="504"/>
      <c r="Z52" s="504"/>
      <c r="AA52" s="504"/>
      <c r="AB52" s="504"/>
      <c r="AC52" s="504"/>
      <c r="AD52" s="504"/>
      <c r="AE52" s="504"/>
      <c r="AF52" s="504"/>
      <c r="AG52" s="504"/>
      <c r="AH52" s="504"/>
    </row>
    <row r="53" spans="2:34" s="277" customFormat="1">
      <c r="B53" s="501" t="e">
        <v>#REF!</v>
      </c>
      <c r="C53" s="502" t="s">
        <v>501</v>
      </c>
      <c r="D53" s="487" t="s">
        <v>462</v>
      </c>
      <c r="E53" s="502" t="s">
        <v>783</v>
      </c>
      <c r="F53" s="487" t="s">
        <v>70</v>
      </c>
      <c r="G53" s="487" t="s">
        <v>70</v>
      </c>
      <c r="H53" s="487" t="s">
        <v>569</v>
      </c>
      <c r="I53" s="487" t="s">
        <v>52</v>
      </c>
      <c r="J53" s="503">
        <v>319872</v>
      </c>
      <c r="K53" s="492"/>
      <c r="L53" s="492"/>
      <c r="M53" s="492"/>
      <c r="N53" s="492"/>
      <c r="O53" s="492"/>
      <c r="P53" s="492"/>
      <c r="Q53" s="492"/>
      <c r="R53" s="504"/>
      <c r="S53" s="504"/>
      <c r="T53" s="504"/>
      <c r="U53" s="504"/>
      <c r="V53" s="504"/>
      <c r="W53" s="504"/>
      <c r="X53" s="504"/>
      <c r="Y53" s="504"/>
      <c r="Z53" s="504"/>
      <c r="AA53" s="504"/>
      <c r="AB53" s="504"/>
      <c r="AC53" s="504"/>
      <c r="AD53" s="504"/>
      <c r="AE53" s="504"/>
      <c r="AF53" s="504"/>
      <c r="AG53" s="504"/>
      <c r="AH53" s="504"/>
    </row>
    <row r="54" spans="2:34" s="277" customFormat="1">
      <c r="B54" s="501" t="e">
        <v>#REF!</v>
      </c>
      <c r="C54" s="502" t="s">
        <v>501</v>
      </c>
      <c r="D54" s="487" t="s">
        <v>462</v>
      </c>
      <c r="E54" s="502" t="s">
        <v>783</v>
      </c>
      <c r="F54" s="487" t="s">
        <v>70</v>
      </c>
      <c r="G54" s="487" t="s">
        <v>70</v>
      </c>
      <c r="H54" s="487" t="s">
        <v>570</v>
      </c>
      <c r="I54" s="487" t="s">
        <v>52</v>
      </c>
      <c r="J54" s="503">
        <v>321440</v>
      </c>
      <c r="K54" s="492"/>
      <c r="L54" s="492"/>
      <c r="M54" s="492"/>
      <c r="N54" s="492"/>
      <c r="O54" s="492"/>
      <c r="P54" s="492"/>
      <c r="Q54" s="492"/>
      <c r="R54" s="504"/>
      <c r="S54" s="504"/>
      <c r="T54" s="504"/>
      <c r="U54" s="504"/>
      <c r="V54" s="504"/>
      <c r="W54" s="504"/>
      <c r="X54" s="504"/>
      <c r="Y54" s="504"/>
      <c r="Z54" s="504"/>
      <c r="AA54" s="504"/>
      <c r="AB54" s="504"/>
      <c r="AC54" s="504"/>
      <c r="AD54" s="504"/>
      <c r="AE54" s="504"/>
      <c r="AF54" s="504"/>
      <c r="AG54" s="504"/>
      <c r="AH54" s="504"/>
    </row>
    <row r="55" spans="2:34" s="277" customFormat="1">
      <c r="B55" s="501" t="e">
        <v>#REF!</v>
      </c>
      <c r="C55" s="502" t="s">
        <v>501</v>
      </c>
      <c r="D55" s="487" t="s">
        <v>462</v>
      </c>
      <c r="E55" s="502" t="s">
        <v>783</v>
      </c>
      <c r="F55" s="487" t="s">
        <v>70</v>
      </c>
      <c r="G55" s="487" t="s">
        <v>70</v>
      </c>
      <c r="H55" s="487" t="s">
        <v>571</v>
      </c>
      <c r="I55" s="487" t="s">
        <v>52</v>
      </c>
      <c r="J55" s="503">
        <v>323792</v>
      </c>
      <c r="K55" s="492"/>
      <c r="L55" s="492"/>
      <c r="M55" s="492"/>
      <c r="N55" s="492"/>
      <c r="O55" s="492"/>
      <c r="P55" s="492"/>
      <c r="Q55" s="492"/>
      <c r="R55" s="504"/>
      <c r="S55" s="504"/>
      <c r="T55" s="504"/>
      <c r="U55" s="504"/>
      <c r="V55" s="504"/>
      <c r="W55" s="504"/>
      <c r="X55" s="504"/>
      <c r="Y55" s="504"/>
      <c r="Z55" s="504"/>
      <c r="AA55" s="504"/>
      <c r="AB55" s="504"/>
      <c r="AC55" s="504"/>
      <c r="AD55" s="504"/>
      <c r="AE55" s="504"/>
      <c r="AF55" s="504"/>
      <c r="AG55" s="504"/>
      <c r="AH55" s="504"/>
    </row>
    <row r="56" spans="2:34" s="277" customFormat="1">
      <c r="B56" s="501" t="e">
        <v>#REF!</v>
      </c>
      <c r="C56" s="502" t="s">
        <v>501</v>
      </c>
      <c r="D56" s="487" t="s">
        <v>462</v>
      </c>
      <c r="E56" s="502" t="s">
        <v>783</v>
      </c>
      <c r="F56" s="487" t="s">
        <v>70</v>
      </c>
      <c r="G56" s="487" t="s">
        <v>70</v>
      </c>
      <c r="H56" s="487" t="s">
        <v>572</v>
      </c>
      <c r="I56" s="487" t="s">
        <v>52</v>
      </c>
      <c r="J56" s="503">
        <v>318304</v>
      </c>
      <c r="K56" s="492"/>
      <c r="L56" s="492"/>
      <c r="M56" s="492"/>
      <c r="N56" s="492"/>
      <c r="O56" s="492"/>
      <c r="P56" s="492"/>
      <c r="Q56" s="492"/>
      <c r="R56" s="504"/>
      <c r="S56" s="504"/>
      <c r="T56" s="504"/>
      <c r="U56" s="504"/>
      <c r="V56" s="504"/>
      <c r="W56" s="504"/>
      <c r="X56" s="504"/>
      <c r="Y56" s="504"/>
      <c r="Z56" s="504"/>
      <c r="AA56" s="504"/>
      <c r="AB56" s="504"/>
      <c r="AC56" s="504"/>
      <c r="AD56" s="504"/>
      <c r="AE56" s="504"/>
      <c r="AF56" s="504"/>
      <c r="AG56" s="504"/>
      <c r="AH56" s="504"/>
    </row>
    <row r="57" spans="2:34" s="277" customFormat="1">
      <c r="B57" s="501" t="e">
        <v>#REF!</v>
      </c>
      <c r="C57" s="502" t="s">
        <v>501</v>
      </c>
      <c r="D57" s="487" t="s">
        <v>462</v>
      </c>
      <c r="E57" s="502" t="s">
        <v>783</v>
      </c>
      <c r="F57" s="487" t="s">
        <v>70</v>
      </c>
      <c r="G57" s="487" t="s">
        <v>70</v>
      </c>
      <c r="H57" s="487" t="s">
        <v>573</v>
      </c>
      <c r="I57" s="487" t="s">
        <v>52</v>
      </c>
      <c r="J57" s="503">
        <v>321440</v>
      </c>
      <c r="K57" s="492"/>
      <c r="L57" s="492"/>
      <c r="M57" s="492"/>
      <c r="N57" s="492"/>
      <c r="O57" s="492"/>
      <c r="P57" s="492"/>
      <c r="Q57" s="492"/>
      <c r="R57" s="504"/>
      <c r="S57" s="504"/>
      <c r="T57" s="504"/>
      <c r="U57" s="504"/>
      <c r="V57" s="504"/>
      <c r="W57" s="504"/>
      <c r="X57" s="504"/>
      <c r="Y57" s="504"/>
      <c r="Z57" s="504"/>
      <c r="AA57" s="504"/>
      <c r="AB57" s="504"/>
      <c r="AC57" s="504"/>
      <c r="AD57" s="504"/>
      <c r="AE57" s="504"/>
      <c r="AF57" s="504"/>
      <c r="AG57" s="504"/>
      <c r="AH57" s="504"/>
    </row>
    <row r="58" spans="2:34" s="277" customFormat="1">
      <c r="B58" s="501" t="e">
        <v>#REF!</v>
      </c>
      <c r="C58" s="502" t="s">
        <v>501</v>
      </c>
      <c r="D58" s="487" t="s">
        <v>462</v>
      </c>
      <c r="E58" s="502" t="s">
        <v>783</v>
      </c>
      <c r="F58" s="487" t="s">
        <v>70</v>
      </c>
      <c r="G58" s="487" t="s">
        <v>70</v>
      </c>
      <c r="H58" s="487" t="s">
        <v>574</v>
      </c>
      <c r="I58" s="487" t="s">
        <v>52</v>
      </c>
      <c r="J58" s="503">
        <v>166992</v>
      </c>
      <c r="K58" s="492"/>
      <c r="L58" s="492"/>
      <c r="M58" s="492"/>
      <c r="N58" s="492"/>
      <c r="O58" s="492"/>
      <c r="P58" s="492"/>
      <c r="Q58" s="492"/>
      <c r="R58" s="504"/>
      <c r="S58" s="504"/>
      <c r="T58" s="504"/>
      <c r="U58" s="504"/>
      <c r="V58" s="504"/>
      <c r="W58" s="504"/>
      <c r="X58" s="504"/>
      <c r="Y58" s="504"/>
      <c r="Z58" s="504"/>
      <c r="AA58" s="504"/>
      <c r="AB58" s="504"/>
      <c r="AC58" s="504"/>
      <c r="AD58" s="504"/>
      <c r="AE58" s="504"/>
      <c r="AF58" s="504"/>
      <c r="AG58" s="504"/>
      <c r="AH58" s="504"/>
    </row>
    <row r="59" spans="2:34" s="277" customFormat="1">
      <c r="B59" s="501" t="e">
        <v>#REF!</v>
      </c>
      <c r="C59" s="502" t="s">
        <v>501</v>
      </c>
      <c r="D59" s="487" t="s">
        <v>462</v>
      </c>
      <c r="E59" s="502" t="s">
        <v>783</v>
      </c>
      <c r="F59" s="487" t="s">
        <v>70</v>
      </c>
      <c r="G59" s="487" t="s">
        <v>70</v>
      </c>
      <c r="H59" s="487" t="s">
        <v>575</v>
      </c>
      <c r="I59" s="487" t="s">
        <v>52</v>
      </c>
      <c r="J59" s="503">
        <v>740880</v>
      </c>
      <c r="K59" s="492"/>
      <c r="L59" s="492"/>
      <c r="M59" s="492"/>
      <c r="N59" s="492"/>
      <c r="O59" s="492"/>
      <c r="P59" s="492"/>
      <c r="Q59" s="492"/>
      <c r="R59" s="504"/>
      <c r="S59" s="504"/>
      <c r="T59" s="504"/>
      <c r="U59" s="504"/>
      <c r="V59" s="504"/>
      <c r="W59" s="504"/>
      <c r="X59" s="504"/>
      <c r="Y59" s="504"/>
      <c r="Z59" s="504"/>
      <c r="AA59" s="504"/>
      <c r="AB59" s="504"/>
      <c r="AC59" s="504"/>
      <c r="AD59" s="504"/>
      <c r="AE59" s="504"/>
      <c r="AF59" s="504"/>
      <c r="AG59" s="504"/>
      <c r="AH59" s="504"/>
    </row>
    <row r="60" spans="2:34" s="277" customFormat="1">
      <c r="B60" s="501" t="e">
        <v>#REF!</v>
      </c>
      <c r="C60" s="502" t="s">
        <v>501</v>
      </c>
      <c r="D60" s="487" t="s">
        <v>462</v>
      </c>
      <c r="E60" s="502" t="s">
        <v>783</v>
      </c>
      <c r="F60" s="487" t="s">
        <v>70</v>
      </c>
      <c r="G60" s="487" t="s">
        <v>70</v>
      </c>
      <c r="H60" s="487" t="s">
        <v>576</v>
      </c>
      <c r="I60" s="487" t="s">
        <v>52</v>
      </c>
      <c r="J60" s="503">
        <v>110544</v>
      </c>
      <c r="K60" s="492"/>
      <c r="L60" s="492"/>
      <c r="M60" s="492"/>
      <c r="N60" s="492"/>
      <c r="O60" s="492"/>
      <c r="P60" s="492"/>
      <c r="Q60" s="492"/>
      <c r="R60" s="504"/>
      <c r="S60" s="504"/>
      <c r="T60" s="504"/>
      <c r="U60" s="504"/>
      <c r="V60" s="504"/>
      <c r="W60" s="504"/>
      <c r="X60" s="504"/>
      <c r="Y60" s="504"/>
      <c r="Z60" s="504"/>
      <c r="AA60" s="504"/>
      <c r="AB60" s="504"/>
      <c r="AC60" s="504"/>
      <c r="AD60" s="504"/>
      <c r="AE60" s="504"/>
      <c r="AF60" s="504"/>
      <c r="AG60" s="504"/>
      <c r="AH60" s="504"/>
    </row>
    <row r="61" spans="2:34" s="277" customFormat="1">
      <c r="B61" s="501" t="e">
        <v>#REF!</v>
      </c>
      <c r="C61" s="502" t="s">
        <v>501</v>
      </c>
      <c r="D61" s="487" t="s">
        <v>462</v>
      </c>
      <c r="E61" s="502" t="s">
        <v>783</v>
      </c>
      <c r="F61" s="487" t="s">
        <v>70</v>
      </c>
      <c r="G61" s="487" t="s">
        <v>70</v>
      </c>
      <c r="H61" s="487" t="s">
        <v>577</v>
      </c>
      <c r="I61" s="487" t="s">
        <v>52</v>
      </c>
      <c r="J61" s="503">
        <v>1248128</v>
      </c>
      <c r="K61" s="492"/>
      <c r="L61" s="492"/>
      <c r="M61" s="492"/>
      <c r="N61" s="492"/>
      <c r="O61" s="492"/>
      <c r="P61" s="492"/>
      <c r="Q61" s="492"/>
      <c r="R61" s="504"/>
      <c r="S61" s="504"/>
      <c r="T61" s="504"/>
      <c r="U61" s="504"/>
      <c r="V61" s="504"/>
      <c r="W61" s="504"/>
      <c r="X61" s="504"/>
      <c r="Y61" s="504"/>
      <c r="Z61" s="504"/>
      <c r="AA61" s="504"/>
      <c r="AB61" s="504"/>
      <c r="AC61" s="504"/>
      <c r="AD61" s="504"/>
      <c r="AE61" s="504"/>
      <c r="AF61" s="504"/>
      <c r="AG61" s="504"/>
      <c r="AH61" s="504"/>
    </row>
    <row r="62" spans="2:34" s="277" customFormat="1">
      <c r="B62" s="501" t="e">
        <v>#REF!</v>
      </c>
      <c r="C62" s="502" t="s">
        <v>501</v>
      </c>
      <c r="D62" s="487" t="s">
        <v>462</v>
      </c>
      <c r="E62" s="502" t="s">
        <v>783</v>
      </c>
      <c r="F62" s="487" t="s">
        <v>70</v>
      </c>
      <c r="G62" s="487" t="s">
        <v>70</v>
      </c>
      <c r="H62" s="487" t="s">
        <v>578</v>
      </c>
      <c r="I62" s="487" t="s">
        <v>52</v>
      </c>
      <c r="J62" s="503">
        <v>322224</v>
      </c>
      <c r="K62" s="492"/>
      <c r="L62" s="492"/>
      <c r="M62" s="492"/>
      <c r="N62" s="492"/>
      <c r="O62" s="492"/>
      <c r="P62" s="492"/>
      <c r="Q62" s="492"/>
      <c r="R62" s="504"/>
      <c r="S62" s="504"/>
      <c r="T62" s="504"/>
      <c r="U62" s="504"/>
      <c r="V62" s="504"/>
      <c r="W62" s="504"/>
      <c r="X62" s="504"/>
      <c r="Y62" s="504"/>
      <c r="Z62" s="504"/>
      <c r="AA62" s="504"/>
      <c r="AB62" s="504"/>
      <c r="AC62" s="504"/>
      <c r="AD62" s="504"/>
      <c r="AE62" s="504"/>
      <c r="AF62" s="504"/>
      <c r="AG62" s="504"/>
      <c r="AH62" s="504"/>
    </row>
    <row r="63" spans="2:34" s="277" customFormat="1">
      <c r="B63" s="501" t="e">
        <v>#REF!</v>
      </c>
      <c r="C63" s="502" t="s">
        <v>501</v>
      </c>
      <c r="D63" s="487" t="s">
        <v>462</v>
      </c>
      <c r="E63" s="502" t="s">
        <v>783</v>
      </c>
      <c r="F63" s="487" t="s">
        <v>70</v>
      </c>
      <c r="G63" s="487" t="s">
        <v>70</v>
      </c>
      <c r="H63" s="487" t="s">
        <v>579</v>
      </c>
      <c r="I63" s="487" t="s">
        <v>52</v>
      </c>
      <c r="J63" s="503">
        <v>215600</v>
      </c>
      <c r="K63" s="492"/>
      <c r="L63" s="492"/>
      <c r="M63" s="492"/>
      <c r="N63" s="492"/>
      <c r="O63" s="492"/>
      <c r="P63" s="492"/>
      <c r="Q63" s="492"/>
      <c r="R63" s="504"/>
      <c r="S63" s="504"/>
      <c r="T63" s="504"/>
      <c r="U63" s="504"/>
      <c r="V63" s="504"/>
      <c r="W63" s="504"/>
      <c r="X63" s="504"/>
      <c r="Y63" s="504"/>
      <c r="Z63" s="504"/>
      <c r="AA63" s="504"/>
      <c r="AB63" s="504"/>
      <c r="AC63" s="504"/>
      <c r="AD63" s="504"/>
      <c r="AE63" s="504"/>
      <c r="AF63" s="504"/>
      <c r="AG63" s="504"/>
      <c r="AH63" s="504"/>
    </row>
    <row r="64" spans="2:34" s="277" customFormat="1">
      <c r="B64" s="501"/>
      <c r="C64" s="502" t="s">
        <v>501</v>
      </c>
      <c r="D64" s="487" t="s">
        <v>465</v>
      </c>
      <c r="E64" s="502" t="s">
        <v>794</v>
      </c>
      <c r="F64" s="487" t="s">
        <v>70</v>
      </c>
      <c r="G64" s="487" t="s">
        <v>85</v>
      </c>
      <c r="H64" s="487"/>
      <c r="I64" s="487" t="s">
        <v>52</v>
      </c>
      <c r="J64" s="503">
        <v>735530</v>
      </c>
      <c r="K64" s="492"/>
      <c r="L64" s="492"/>
      <c r="M64" s="492"/>
      <c r="N64" s="492"/>
      <c r="O64" s="492"/>
      <c r="P64" s="492"/>
      <c r="Q64" s="492"/>
      <c r="R64" s="504"/>
      <c r="S64" s="504"/>
      <c r="T64" s="504"/>
      <c r="U64" s="504"/>
      <c r="V64" s="504"/>
      <c r="W64" s="504"/>
      <c r="X64" s="504"/>
      <c r="Y64" s="504"/>
      <c r="Z64" s="504"/>
      <c r="AA64" s="504"/>
      <c r="AB64" s="504"/>
      <c r="AC64" s="504"/>
      <c r="AD64" s="504"/>
      <c r="AE64" s="504"/>
      <c r="AF64" s="504"/>
      <c r="AG64" s="504"/>
      <c r="AH64" s="504"/>
    </row>
    <row r="65" spans="2:34" s="277" customFormat="1">
      <c r="B65" s="501" t="e">
        <v>#REF!</v>
      </c>
      <c r="C65" s="502" t="s">
        <v>501</v>
      </c>
      <c r="D65" s="506" t="s">
        <v>464</v>
      </c>
      <c r="E65" s="492" t="s">
        <v>786</v>
      </c>
      <c r="F65" s="506" t="s">
        <v>85</v>
      </c>
      <c r="G65" s="506" t="s">
        <v>85</v>
      </c>
      <c r="H65" s="506"/>
      <c r="I65" s="506" t="s">
        <v>52</v>
      </c>
      <c r="J65" s="507">
        <v>-7103311</v>
      </c>
      <c r="K65" s="492"/>
      <c r="L65" s="492"/>
      <c r="M65" s="492"/>
      <c r="N65" s="492"/>
      <c r="O65" s="492"/>
      <c r="P65" s="492"/>
      <c r="Q65" s="492"/>
      <c r="R65" s="504"/>
      <c r="S65" s="504"/>
      <c r="T65" s="504"/>
      <c r="U65" s="504"/>
      <c r="V65" s="504"/>
      <c r="W65" s="504"/>
      <c r="X65" s="504"/>
      <c r="Y65" s="504"/>
      <c r="Z65" s="504"/>
      <c r="AA65" s="504"/>
      <c r="AB65" s="504"/>
      <c r="AC65" s="504"/>
      <c r="AD65" s="504"/>
      <c r="AE65" s="504"/>
      <c r="AF65" s="504"/>
      <c r="AG65" s="504"/>
      <c r="AH65" s="504"/>
    </row>
    <row r="66" spans="2:34" s="277" customFormat="1">
      <c r="B66" s="501" t="e">
        <v>#REF!</v>
      </c>
      <c r="C66" s="502" t="s">
        <v>501</v>
      </c>
      <c r="D66" s="506" t="s">
        <v>464</v>
      </c>
      <c r="E66" s="492" t="s">
        <v>788</v>
      </c>
      <c r="F66" s="506" t="s">
        <v>85</v>
      </c>
      <c r="G66" s="506" t="s">
        <v>85</v>
      </c>
      <c r="H66" s="506"/>
      <c r="I66" s="506" t="s">
        <v>52</v>
      </c>
      <c r="J66" s="507">
        <v>-65716868</v>
      </c>
      <c r="K66" s="492"/>
      <c r="L66" s="492"/>
      <c r="M66" s="492"/>
      <c r="N66" s="492"/>
      <c r="O66" s="492"/>
      <c r="P66" s="492"/>
      <c r="Q66" s="492"/>
      <c r="R66" s="504"/>
      <c r="S66" s="504"/>
      <c r="T66" s="504"/>
      <c r="U66" s="504"/>
      <c r="V66" s="504"/>
      <c r="W66" s="504"/>
      <c r="X66" s="504"/>
      <c r="Y66" s="504"/>
      <c r="Z66" s="504"/>
      <c r="AA66" s="504"/>
      <c r="AB66" s="504"/>
      <c r="AC66" s="504"/>
      <c r="AD66" s="504"/>
      <c r="AE66" s="504"/>
      <c r="AF66" s="504"/>
      <c r="AG66" s="504"/>
      <c r="AH66" s="504"/>
    </row>
    <row r="67" spans="2:34" s="277" customFormat="1">
      <c r="B67" s="501" t="e">
        <v>#REF!</v>
      </c>
      <c r="C67" s="502" t="s">
        <v>504</v>
      </c>
      <c r="D67" s="487" t="s">
        <v>464</v>
      </c>
      <c r="E67" s="502" t="s">
        <v>794</v>
      </c>
      <c r="F67" s="487" t="s">
        <v>70</v>
      </c>
      <c r="G67" s="487" t="s">
        <v>70</v>
      </c>
      <c r="H67" s="487" t="s">
        <v>599</v>
      </c>
      <c r="I67" s="487" t="s">
        <v>52</v>
      </c>
      <c r="J67" s="503">
        <v>5200</v>
      </c>
      <c r="K67" s="492"/>
      <c r="L67" s="492"/>
      <c r="M67" s="492"/>
      <c r="N67" s="492"/>
      <c r="O67" s="492"/>
      <c r="P67" s="492"/>
      <c r="Q67" s="492"/>
      <c r="R67" s="504"/>
      <c r="S67" s="504"/>
      <c r="T67" s="504"/>
      <c r="U67" s="504"/>
      <c r="V67" s="504"/>
      <c r="W67" s="504"/>
      <c r="X67" s="504"/>
      <c r="Y67" s="504"/>
      <c r="Z67" s="504"/>
      <c r="AA67" s="504"/>
      <c r="AB67" s="504"/>
      <c r="AC67" s="504"/>
      <c r="AD67" s="504"/>
      <c r="AE67" s="504"/>
      <c r="AF67" s="504"/>
      <c r="AG67" s="504"/>
      <c r="AH67" s="504"/>
    </row>
    <row r="68" spans="2:34" s="277" customFormat="1">
      <c r="B68" s="501" t="e">
        <v>#REF!</v>
      </c>
      <c r="C68" s="502" t="s">
        <v>504</v>
      </c>
      <c r="D68" s="487" t="s">
        <v>464</v>
      </c>
      <c r="E68" s="502" t="s">
        <v>794</v>
      </c>
      <c r="F68" s="487" t="s">
        <v>70</v>
      </c>
      <c r="G68" s="487" t="s">
        <v>70</v>
      </c>
      <c r="H68" s="487" t="s">
        <v>583</v>
      </c>
      <c r="I68" s="487" t="s">
        <v>52</v>
      </c>
      <c r="J68" s="503">
        <v>5200</v>
      </c>
      <c r="K68" s="492"/>
      <c r="L68" s="492"/>
      <c r="M68" s="492"/>
      <c r="N68" s="492"/>
      <c r="O68" s="492"/>
      <c r="P68" s="492"/>
      <c r="Q68" s="492"/>
      <c r="R68" s="504"/>
      <c r="S68" s="504"/>
      <c r="T68" s="504"/>
      <c r="U68" s="504"/>
      <c r="V68" s="504"/>
      <c r="W68" s="504"/>
      <c r="X68" s="504"/>
      <c r="Y68" s="504"/>
      <c r="Z68" s="504"/>
      <c r="AA68" s="504"/>
      <c r="AB68" s="504"/>
      <c r="AC68" s="504"/>
      <c r="AD68" s="504"/>
      <c r="AE68" s="504"/>
      <c r="AF68" s="504"/>
      <c r="AG68" s="504"/>
      <c r="AH68" s="504"/>
    </row>
    <row r="69" spans="2:34" s="277" customFormat="1">
      <c r="B69" s="501" t="e">
        <v>#REF!</v>
      </c>
      <c r="C69" s="502" t="s">
        <v>504</v>
      </c>
      <c r="D69" s="487" t="s">
        <v>464</v>
      </c>
      <c r="E69" s="502" t="s">
        <v>794</v>
      </c>
      <c r="F69" s="487" t="s">
        <v>70</v>
      </c>
      <c r="G69" s="487" t="s">
        <v>70</v>
      </c>
      <c r="H69" s="487" t="s">
        <v>585</v>
      </c>
      <c r="I69" s="487" t="s">
        <v>52</v>
      </c>
      <c r="J69" s="503">
        <v>4300</v>
      </c>
      <c r="K69" s="492"/>
      <c r="L69" s="492"/>
      <c r="M69" s="492"/>
      <c r="N69" s="492"/>
      <c r="O69" s="492"/>
      <c r="P69" s="492"/>
      <c r="Q69" s="492"/>
      <c r="R69" s="504"/>
      <c r="S69" s="504"/>
      <c r="T69" s="504"/>
      <c r="U69" s="504"/>
      <c r="V69" s="504"/>
      <c r="W69" s="504"/>
      <c r="X69" s="504"/>
      <c r="Y69" s="504"/>
      <c r="Z69" s="504"/>
      <c r="AA69" s="504"/>
      <c r="AB69" s="504"/>
      <c r="AC69" s="504"/>
      <c r="AD69" s="504"/>
      <c r="AE69" s="504"/>
      <c r="AF69" s="504"/>
      <c r="AG69" s="504"/>
      <c r="AH69" s="504"/>
    </row>
    <row r="70" spans="2:34" s="277" customFormat="1">
      <c r="B70" s="501" t="e">
        <v>#REF!</v>
      </c>
      <c r="C70" s="502" t="s">
        <v>504</v>
      </c>
      <c r="D70" s="487" t="s">
        <v>464</v>
      </c>
      <c r="E70" s="502" t="s">
        <v>794</v>
      </c>
      <c r="F70" s="487" t="s">
        <v>70</v>
      </c>
      <c r="G70" s="487" t="s">
        <v>70</v>
      </c>
      <c r="H70" s="487" t="s">
        <v>586</v>
      </c>
      <c r="I70" s="487" t="s">
        <v>52</v>
      </c>
      <c r="J70" s="503">
        <v>4300</v>
      </c>
      <c r="K70" s="492"/>
      <c r="L70" s="492"/>
      <c r="M70" s="492"/>
      <c r="N70" s="492"/>
      <c r="O70" s="492"/>
      <c r="P70" s="492"/>
      <c r="Q70" s="492"/>
      <c r="R70" s="504"/>
      <c r="S70" s="504"/>
      <c r="T70" s="504"/>
      <c r="U70" s="504"/>
      <c r="V70" s="504"/>
      <c r="W70" s="504"/>
      <c r="X70" s="504"/>
      <c r="Y70" s="504"/>
      <c r="Z70" s="504"/>
      <c r="AA70" s="504"/>
      <c r="AB70" s="504"/>
      <c r="AC70" s="504"/>
      <c r="AD70" s="504"/>
      <c r="AE70" s="504"/>
      <c r="AF70" s="504"/>
      <c r="AG70" s="504"/>
      <c r="AH70" s="504"/>
    </row>
    <row r="71" spans="2:34" s="277" customFormat="1">
      <c r="B71" s="501" t="e">
        <v>#REF!</v>
      </c>
      <c r="C71" s="502" t="s">
        <v>504</v>
      </c>
      <c r="D71" s="487" t="s">
        <v>464</v>
      </c>
      <c r="E71" s="502" t="s">
        <v>794</v>
      </c>
      <c r="F71" s="487" t="s">
        <v>70</v>
      </c>
      <c r="G71" s="487" t="s">
        <v>70</v>
      </c>
      <c r="H71" s="487" t="s">
        <v>596</v>
      </c>
      <c r="I71" s="487" t="s">
        <v>52</v>
      </c>
      <c r="J71" s="503">
        <v>4300</v>
      </c>
      <c r="K71" s="492"/>
      <c r="L71" s="492"/>
      <c r="M71" s="492"/>
      <c r="N71" s="492"/>
      <c r="O71" s="492"/>
      <c r="P71" s="492"/>
      <c r="Q71" s="492"/>
      <c r="R71" s="504"/>
      <c r="S71" s="504"/>
      <c r="T71" s="504"/>
      <c r="U71" s="504"/>
      <c r="V71" s="504"/>
      <c r="W71" s="504"/>
      <c r="X71" s="504"/>
      <c r="Y71" s="504"/>
      <c r="Z71" s="504"/>
      <c r="AA71" s="504"/>
      <c r="AB71" s="504"/>
      <c r="AC71" s="504"/>
      <c r="AD71" s="504"/>
      <c r="AE71" s="504"/>
      <c r="AF71" s="504"/>
      <c r="AG71" s="504"/>
      <c r="AH71" s="504"/>
    </row>
    <row r="72" spans="2:34" s="277" customFormat="1">
      <c r="B72" s="501" t="e">
        <v>#REF!</v>
      </c>
      <c r="C72" s="502" t="s">
        <v>504</v>
      </c>
      <c r="D72" s="487" t="s">
        <v>464</v>
      </c>
      <c r="E72" s="502" t="s">
        <v>794</v>
      </c>
      <c r="F72" s="487" t="s">
        <v>70</v>
      </c>
      <c r="G72" s="487" t="s">
        <v>70</v>
      </c>
      <c r="H72" s="487" t="s">
        <v>600</v>
      </c>
      <c r="I72" s="487" t="s">
        <v>52</v>
      </c>
      <c r="J72" s="503">
        <v>4300</v>
      </c>
      <c r="K72" s="492"/>
      <c r="L72" s="492"/>
      <c r="M72" s="492"/>
      <c r="N72" s="492"/>
      <c r="O72" s="492"/>
      <c r="P72" s="492"/>
      <c r="Q72" s="492"/>
      <c r="R72" s="504"/>
      <c r="S72" s="504"/>
      <c r="T72" s="504"/>
      <c r="U72" s="504"/>
      <c r="V72" s="504"/>
      <c r="W72" s="504"/>
      <c r="X72" s="504"/>
      <c r="Y72" s="504"/>
      <c r="Z72" s="504"/>
      <c r="AA72" s="504"/>
      <c r="AB72" s="504"/>
      <c r="AC72" s="504"/>
      <c r="AD72" s="504"/>
      <c r="AE72" s="504"/>
      <c r="AF72" s="504"/>
      <c r="AG72" s="504"/>
      <c r="AH72" s="504"/>
    </row>
    <row r="73" spans="2:34" s="277" customFormat="1">
      <c r="B73" s="501" t="e">
        <v>#REF!</v>
      </c>
      <c r="C73" s="502" t="s">
        <v>504</v>
      </c>
      <c r="D73" s="487" t="s">
        <v>464</v>
      </c>
      <c r="E73" s="502" t="s">
        <v>794</v>
      </c>
      <c r="F73" s="487" t="s">
        <v>70</v>
      </c>
      <c r="G73" s="487" t="s">
        <v>70</v>
      </c>
      <c r="H73" s="487" t="s">
        <v>607</v>
      </c>
      <c r="I73" s="487" t="s">
        <v>52</v>
      </c>
      <c r="J73" s="503">
        <v>5200</v>
      </c>
      <c r="K73" s="492"/>
      <c r="L73" s="492"/>
      <c r="M73" s="492"/>
      <c r="N73" s="492"/>
      <c r="O73" s="492"/>
      <c r="P73" s="492"/>
      <c r="Q73" s="492"/>
      <c r="R73" s="504"/>
      <c r="S73" s="504"/>
      <c r="T73" s="504"/>
      <c r="U73" s="504"/>
      <c r="V73" s="504"/>
      <c r="W73" s="504"/>
      <c r="X73" s="504"/>
      <c r="Y73" s="504"/>
      <c r="Z73" s="504"/>
      <c r="AA73" s="504"/>
      <c r="AB73" s="504"/>
      <c r="AC73" s="504"/>
      <c r="AD73" s="504"/>
      <c r="AE73" s="504"/>
      <c r="AF73" s="504"/>
      <c r="AG73" s="504"/>
      <c r="AH73" s="504"/>
    </row>
    <row r="74" spans="2:34" s="277" customFormat="1">
      <c r="B74" s="501" t="e">
        <v>#REF!</v>
      </c>
      <c r="C74" s="502" t="s">
        <v>504</v>
      </c>
      <c r="D74" s="487" t="s">
        <v>464</v>
      </c>
      <c r="E74" s="502" t="s">
        <v>794</v>
      </c>
      <c r="F74" s="487" t="s">
        <v>70</v>
      </c>
      <c r="G74" s="487" t="s">
        <v>70</v>
      </c>
      <c r="H74" s="487" t="s">
        <v>612</v>
      </c>
      <c r="I74" s="487" t="s">
        <v>52</v>
      </c>
      <c r="J74" s="503">
        <v>4300</v>
      </c>
      <c r="K74" s="492"/>
      <c r="L74" s="492"/>
      <c r="M74" s="492"/>
      <c r="N74" s="492"/>
      <c r="O74" s="492"/>
      <c r="P74" s="492"/>
      <c r="Q74" s="492"/>
      <c r="R74" s="504"/>
      <c r="S74" s="504"/>
      <c r="T74" s="504"/>
      <c r="U74" s="504"/>
      <c r="V74" s="504"/>
      <c r="W74" s="504"/>
      <c r="X74" s="504"/>
      <c r="Y74" s="504"/>
      <c r="Z74" s="504"/>
      <c r="AA74" s="504"/>
      <c r="AB74" s="504"/>
      <c r="AC74" s="504"/>
      <c r="AD74" s="504"/>
      <c r="AE74" s="504"/>
      <c r="AF74" s="504"/>
      <c r="AG74" s="504"/>
      <c r="AH74" s="504"/>
    </row>
    <row r="75" spans="2:34" s="277" customFormat="1">
      <c r="B75" s="501" t="e">
        <v>#REF!</v>
      </c>
      <c r="C75" s="502" t="s">
        <v>504</v>
      </c>
      <c r="D75" s="487" t="s">
        <v>464</v>
      </c>
      <c r="E75" s="502" t="s">
        <v>794</v>
      </c>
      <c r="F75" s="487" t="s">
        <v>70</v>
      </c>
      <c r="G75" s="487" t="s">
        <v>70</v>
      </c>
      <c r="H75" s="487" t="s">
        <v>612</v>
      </c>
      <c r="I75" s="487" t="s">
        <v>52</v>
      </c>
      <c r="J75" s="503">
        <v>4300</v>
      </c>
      <c r="K75" s="492"/>
      <c r="L75" s="492"/>
      <c r="M75" s="492"/>
      <c r="N75" s="492"/>
      <c r="O75" s="492"/>
      <c r="P75" s="492"/>
      <c r="Q75" s="492"/>
      <c r="R75" s="504"/>
      <c r="S75" s="504"/>
      <c r="T75" s="504"/>
      <c r="U75" s="504"/>
      <c r="V75" s="504"/>
      <c r="W75" s="504"/>
      <c r="X75" s="504"/>
      <c r="Y75" s="504"/>
      <c r="Z75" s="504"/>
      <c r="AA75" s="504"/>
      <c r="AB75" s="504"/>
      <c r="AC75" s="504"/>
      <c r="AD75" s="504"/>
      <c r="AE75" s="504"/>
      <c r="AF75" s="504"/>
      <c r="AG75" s="504"/>
      <c r="AH75" s="504"/>
    </row>
    <row r="76" spans="2:34" s="277" customFormat="1">
      <c r="B76" s="501" t="e">
        <v>#REF!</v>
      </c>
      <c r="C76" s="502" t="s">
        <v>504</v>
      </c>
      <c r="D76" s="487" t="s">
        <v>464</v>
      </c>
      <c r="E76" s="502" t="s">
        <v>794</v>
      </c>
      <c r="F76" s="487" t="s">
        <v>70</v>
      </c>
      <c r="G76" s="487" t="s">
        <v>70</v>
      </c>
      <c r="H76" s="487" t="s">
        <v>620</v>
      </c>
      <c r="I76" s="487" t="s">
        <v>52</v>
      </c>
      <c r="J76" s="503">
        <v>5200</v>
      </c>
      <c r="K76" s="492"/>
      <c r="L76" s="492"/>
      <c r="M76" s="492"/>
      <c r="N76" s="492"/>
      <c r="O76" s="492"/>
      <c r="P76" s="492"/>
      <c r="Q76" s="492"/>
      <c r="R76" s="504"/>
      <c r="S76" s="504"/>
      <c r="T76" s="504"/>
      <c r="U76" s="504"/>
      <c r="V76" s="504"/>
      <c r="W76" s="504"/>
      <c r="X76" s="504"/>
      <c r="Y76" s="504"/>
      <c r="Z76" s="504"/>
      <c r="AA76" s="504"/>
      <c r="AB76" s="504"/>
      <c r="AC76" s="504"/>
      <c r="AD76" s="504"/>
      <c r="AE76" s="504"/>
      <c r="AF76" s="504"/>
      <c r="AG76" s="504"/>
      <c r="AH76" s="504"/>
    </row>
    <row r="77" spans="2:34" s="277" customFormat="1">
      <c r="B77" s="501" t="e">
        <v>#REF!</v>
      </c>
      <c r="C77" s="502" t="s">
        <v>504</v>
      </c>
      <c r="D77" s="487" t="s">
        <v>464</v>
      </c>
      <c r="E77" s="502" t="s">
        <v>794</v>
      </c>
      <c r="F77" s="487" t="s">
        <v>70</v>
      </c>
      <c r="G77" s="487" t="s">
        <v>70</v>
      </c>
      <c r="H77" s="487" t="s">
        <v>623</v>
      </c>
      <c r="I77" s="487" t="s">
        <v>52</v>
      </c>
      <c r="J77" s="503">
        <v>5200</v>
      </c>
      <c r="K77" s="492"/>
      <c r="L77" s="492"/>
      <c r="M77" s="492"/>
      <c r="N77" s="492"/>
      <c r="O77" s="492"/>
      <c r="P77" s="492"/>
      <c r="Q77" s="492"/>
      <c r="R77" s="504"/>
      <c r="S77" s="504"/>
      <c r="T77" s="504"/>
      <c r="U77" s="504"/>
      <c r="V77" s="504"/>
      <c r="W77" s="504"/>
      <c r="X77" s="504"/>
      <c r="Y77" s="504"/>
      <c r="Z77" s="504"/>
      <c r="AA77" s="504"/>
      <c r="AB77" s="504"/>
      <c r="AC77" s="504"/>
      <c r="AD77" s="504"/>
      <c r="AE77" s="504"/>
      <c r="AF77" s="504"/>
      <c r="AG77" s="504"/>
      <c r="AH77" s="504"/>
    </row>
    <row r="78" spans="2:34" s="277" customFormat="1">
      <c r="B78" s="501" t="e">
        <v>#REF!</v>
      </c>
      <c r="C78" s="502" t="s">
        <v>504</v>
      </c>
      <c r="D78" s="487" t="s">
        <v>464</v>
      </c>
      <c r="E78" s="502" t="s">
        <v>794</v>
      </c>
      <c r="F78" s="487" t="s">
        <v>70</v>
      </c>
      <c r="G78" s="487" t="s">
        <v>70</v>
      </c>
      <c r="H78" s="487" t="s">
        <v>624</v>
      </c>
      <c r="I78" s="487" t="s">
        <v>52</v>
      </c>
      <c r="J78" s="503">
        <v>5200</v>
      </c>
      <c r="K78" s="492"/>
      <c r="L78" s="492"/>
      <c r="M78" s="492"/>
      <c r="N78" s="492"/>
      <c r="O78" s="492"/>
      <c r="P78" s="492"/>
      <c r="Q78" s="492"/>
      <c r="R78" s="504"/>
      <c r="S78" s="504"/>
      <c r="T78" s="504"/>
      <c r="U78" s="504"/>
      <c r="V78" s="504"/>
      <c r="W78" s="504"/>
      <c r="X78" s="504"/>
      <c r="Y78" s="504"/>
      <c r="Z78" s="504"/>
      <c r="AA78" s="504"/>
      <c r="AB78" s="504"/>
      <c r="AC78" s="504"/>
      <c r="AD78" s="504"/>
      <c r="AE78" s="504"/>
      <c r="AF78" s="504"/>
      <c r="AG78" s="504"/>
      <c r="AH78" s="504"/>
    </row>
    <row r="79" spans="2:34" s="277" customFormat="1">
      <c r="B79" s="501" t="e">
        <v>#REF!</v>
      </c>
      <c r="C79" s="502" t="s">
        <v>504</v>
      </c>
      <c r="D79" s="487" t="s">
        <v>464</v>
      </c>
      <c r="E79" s="502" t="s">
        <v>794</v>
      </c>
      <c r="F79" s="487" t="s">
        <v>70</v>
      </c>
      <c r="G79" s="487" t="s">
        <v>70</v>
      </c>
      <c r="H79" s="487" t="s">
        <v>626</v>
      </c>
      <c r="I79" s="487" t="s">
        <v>52</v>
      </c>
      <c r="J79" s="503">
        <v>4300</v>
      </c>
      <c r="K79" s="492"/>
      <c r="L79" s="492"/>
      <c r="M79" s="492"/>
      <c r="N79" s="492"/>
      <c r="O79" s="492"/>
      <c r="P79" s="492"/>
      <c r="Q79" s="492"/>
      <c r="R79" s="504"/>
      <c r="S79" s="504"/>
      <c r="T79" s="504"/>
      <c r="U79" s="504"/>
      <c r="V79" s="504"/>
      <c r="W79" s="504"/>
      <c r="X79" s="504"/>
      <c r="Y79" s="504"/>
      <c r="Z79" s="504"/>
      <c r="AA79" s="504"/>
      <c r="AB79" s="504"/>
      <c r="AC79" s="504"/>
      <c r="AD79" s="504"/>
      <c r="AE79" s="504"/>
      <c r="AF79" s="504"/>
      <c r="AG79" s="504"/>
      <c r="AH79" s="504"/>
    </row>
    <row r="80" spans="2:34" s="277" customFormat="1">
      <c r="B80" s="501" t="e">
        <v>#REF!</v>
      </c>
      <c r="C80" s="502" t="s">
        <v>504</v>
      </c>
      <c r="D80" s="487" t="s">
        <v>462</v>
      </c>
      <c r="E80" s="502" t="s">
        <v>783</v>
      </c>
      <c r="F80" s="487" t="s">
        <v>70</v>
      </c>
      <c r="G80" s="487" t="s">
        <v>70</v>
      </c>
      <c r="H80" s="487" t="s">
        <v>580</v>
      </c>
      <c r="I80" s="487" t="s">
        <v>52</v>
      </c>
      <c r="J80" s="503">
        <v>148166</v>
      </c>
      <c r="K80" s="492"/>
      <c r="L80" s="492"/>
      <c r="M80" s="492"/>
      <c r="N80" s="492"/>
      <c r="O80" s="492"/>
      <c r="P80" s="492"/>
      <c r="Q80" s="492"/>
      <c r="R80" s="504"/>
      <c r="S80" s="504"/>
      <c r="T80" s="504"/>
      <c r="U80" s="504"/>
      <c r="V80" s="504"/>
      <c r="W80" s="504"/>
      <c r="X80" s="504"/>
      <c r="Y80" s="504"/>
      <c r="Z80" s="504"/>
      <c r="AA80" s="504"/>
      <c r="AB80" s="504"/>
      <c r="AC80" s="504"/>
      <c r="AD80" s="504"/>
      <c r="AE80" s="504"/>
      <c r="AF80" s="504"/>
      <c r="AG80" s="504"/>
      <c r="AH80" s="504"/>
    </row>
    <row r="81" spans="2:34" s="277" customFormat="1">
      <c r="B81" s="501" t="e">
        <v>#REF!</v>
      </c>
      <c r="C81" s="502" t="s">
        <v>504</v>
      </c>
      <c r="D81" s="487" t="s">
        <v>462</v>
      </c>
      <c r="E81" s="502" t="s">
        <v>783</v>
      </c>
      <c r="F81" s="487" t="s">
        <v>70</v>
      </c>
      <c r="G81" s="487" t="s">
        <v>70</v>
      </c>
      <c r="H81" s="487" t="s">
        <v>581</v>
      </c>
      <c r="I81" s="487" t="s">
        <v>52</v>
      </c>
      <c r="J81" s="503">
        <v>123742</v>
      </c>
      <c r="K81" s="492"/>
      <c r="L81" s="492"/>
      <c r="M81" s="492"/>
      <c r="N81" s="492"/>
      <c r="O81" s="492"/>
      <c r="P81" s="492"/>
      <c r="Q81" s="492"/>
      <c r="R81" s="504"/>
      <c r="S81" s="504"/>
      <c r="T81" s="504"/>
      <c r="U81" s="504"/>
      <c r="V81" s="504"/>
      <c r="W81" s="504"/>
      <c r="X81" s="504"/>
      <c r="Y81" s="504"/>
      <c r="Z81" s="504"/>
      <c r="AA81" s="504"/>
      <c r="AB81" s="504"/>
      <c r="AC81" s="504"/>
      <c r="AD81" s="504"/>
      <c r="AE81" s="504"/>
      <c r="AF81" s="504"/>
      <c r="AG81" s="504"/>
      <c r="AH81" s="504"/>
    </row>
    <row r="82" spans="2:34" s="277" customFormat="1">
      <c r="B82" s="501" t="e">
        <v>#REF!</v>
      </c>
      <c r="C82" s="489" t="s">
        <v>504</v>
      </c>
      <c r="D82" s="490" t="s">
        <v>462</v>
      </c>
      <c r="E82" s="489" t="s">
        <v>783</v>
      </c>
      <c r="F82" s="487" t="s">
        <v>70</v>
      </c>
      <c r="G82" s="487" t="s">
        <v>70</v>
      </c>
      <c r="H82" s="487" t="s">
        <v>582</v>
      </c>
      <c r="I82" s="487" t="s">
        <v>52</v>
      </c>
      <c r="J82" s="505">
        <v>23520</v>
      </c>
      <c r="K82" s="492"/>
      <c r="L82" s="492"/>
      <c r="M82" s="492"/>
      <c r="N82" s="492"/>
      <c r="O82" s="492"/>
      <c r="P82" s="492"/>
      <c r="Q82" s="492"/>
      <c r="R82" s="504"/>
      <c r="S82" s="504"/>
      <c r="T82" s="504"/>
      <c r="U82" s="504"/>
      <c r="V82" s="504"/>
      <c r="W82" s="504"/>
      <c r="X82" s="504"/>
      <c r="Y82" s="504"/>
      <c r="Z82" s="504"/>
      <c r="AA82" s="504"/>
      <c r="AB82" s="504"/>
      <c r="AC82" s="504"/>
      <c r="AD82" s="504"/>
      <c r="AE82" s="504"/>
      <c r="AF82" s="504"/>
      <c r="AG82" s="504"/>
      <c r="AH82" s="504"/>
    </row>
    <row r="83" spans="2:34" s="277" customFormat="1">
      <c r="B83" s="501" t="e">
        <v>#REF!</v>
      </c>
      <c r="C83" s="489" t="s">
        <v>504</v>
      </c>
      <c r="D83" s="490" t="s">
        <v>462</v>
      </c>
      <c r="E83" s="489" t="s">
        <v>783</v>
      </c>
      <c r="F83" s="487" t="s">
        <v>70</v>
      </c>
      <c r="G83" s="487" t="s">
        <v>70</v>
      </c>
      <c r="H83" s="487" t="s">
        <v>583</v>
      </c>
      <c r="I83" s="487" t="s">
        <v>52</v>
      </c>
      <c r="J83" s="505">
        <v>45472</v>
      </c>
      <c r="K83" s="492"/>
      <c r="L83" s="492"/>
      <c r="M83" s="492"/>
      <c r="N83" s="492"/>
      <c r="O83" s="492"/>
      <c r="P83" s="492"/>
      <c r="Q83" s="492"/>
      <c r="R83" s="504"/>
      <c r="S83" s="504"/>
      <c r="T83" s="504"/>
      <c r="U83" s="504"/>
      <c r="V83" s="504"/>
      <c r="W83" s="504"/>
      <c r="X83" s="504"/>
      <c r="Y83" s="504"/>
      <c r="Z83" s="504"/>
      <c r="AA83" s="504"/>
      <c r="AB83" s="504"/>
      <c r="AC83" s="504"/>
      <c r="AD83" s="504"/>
      <c r="AE83" s="504"/>
      <c r="AF83" s="504"/>
      <c r="AG83" s="504"/>
      <c r="AH83" s="504"/>
    </row>
    <row r="84" spans="2:34" s="277" customFormat="1">
      <c r="B84" s="501" t="e">
        <v>#REF!</v>
      </c>
      <c r="C84" s="489" t="s">
        <v>504</v>
      </c>
      <c r="D84" s="490" t="s">
        <v>462</v>
      </c>
      <c r="E84" s="489" t="s">
        <v>783</v>
      </c>
      <c r="F84" s="487" t="s">
        <v>70</v>
      </c>
      <c r="G84" s="487" t="s">
        <v>70</v>
      </c>
      <c r="H84" s="487" t="s">
        <v>584</v>
      </c>
      <c r="I84" s="487" t="s">
        <v>52</v>
      </c>
      <c r="J84" s="505">
        <v>22736</v>
      </c>
      <c r="K84" s="492"/>
      <c r="L84" s="492"/>
      <c r="M84" s="492"/>
      <c r="N84" s="492"/>
      <c r="O84" s="492"/>
      <c r="P84" s="492"/>
      <c r="Q84" s="492"/>
      <c r="R84" s="504"/>
      <c r="S84" s="504"/>
      <c r="T84" s="504"/>
      <c r="U84" s="504"/>
      <c r="V84" s="504"/>
      <c r="W84" s="504"/>
      <c r="X84" s="504"/>
      <c r="Y84" s="504"/>
      <c r="Z84" s="504"/>
      <c r="AA84" s="504"/>
      <c r="AB84" s="504"/>
      <c r="AC84" s="504"/>
      <c r="AD84" s="504"/>
      <c r="AE84" s="504"/>
      <c r="AF84" s="504"/>
      <c r="AG84" s="504"/>
      <c r="AH84" s="504"/>
    </row>
    <row r="85" spans="2:34" s="277" customFormat="1">
      <c r="B85" s="501" t="e">
        <v>#REF!</v>
      </c>
      <c r="C85" s="489" t="s">
        <v>504</v>
      </c>
      <c r="D85" s="490" t="s">
        <v>462</v>
      </c>
      <c r="E85" s="489" t="s">
        <v>783</v>
      </c>
      <c r="F85" s="487" t="s">
        <v>70</v>
      </c>
      <c r="G85" s="487" t="s">
        <v>70</v>
      </c>
      <c r="H85" s="487" t="s">
        <v>585</v>
      </c>
      <c r="I85" s="487" t="s">
        <v>52</v>
      </c>
      <c r="J85" s="505">
        <v>209723</v>
      </c>
      <c r="K85" s="492"/>
      <c r="L85" s="492"/>
      <c r="M85" s="492"/>
      <c r="N85" s="492"/>
      <c r="O85" s="492"/>
      <c r="P85" s="492"/>
      <c r="Q85" s="492"/>
      <c r="R85" s="504"/>
      <c r="S85" s="504"/>
      <c r="T85" s="504"/>
      <c r="U85" s="504"/>
      <c r="V85" s="504"/>
      <c r="W85" s="504"/>
      <c r="X85" s="504"/>
      <c r="Y85" s="504"/>
      <c r="Z85" s="504"/>
      <c r="AA85" s="504"/>
      <c r="AB85" s="504"/>
      <c r="AC85" s="504"/>
      <c r="AD85" s="504"/>
      <c r="AE85" s="504"/>
      <c r="AF85" s="504"/>
      <c r="AG85" s="504"/>
      <c r="AH85" s="504"/>
    </row>
    <row r="86" spans="2:34" s="277" customFormat="1">
      <c r="B86" s="501" t="e">
        <v>#REF!</v>
      </c>
      <c r="C86" s="489" t="s">
        <v>504</v>
      </c>
      <c r="D86" s="490" t="s">
        <v>462</v>
      </c>
      <c r="E86" s="489" t="s">
        <v>783</v>
      </c>
      <c r="F86" s="487" t="s">
        <v>70</v>
      </c>
      <c r="G86" s="487" t="s">
        <v>70</v>
      </c>
      <c r="H86" s="487" t="s">
        <v>586</v>
      </c>
      <c r="I86" s="487" t="s">
        <v>52</v>
      </c>
      <c r="J86" s="505">
        <v>209723</v>
      </c>
      <c r="K86" s="492"/>
      <c r="L86" s="492"/>
      <c r="M86" s="492"/>
      <c r="N86" s="492"/>
      <c r="O86" s="492"/>
      <c r="P86" s="492"/>
      <c r="Q86" s="492"/>
      <c r="R86" s="504"/>
      <c r="S86" s="504"/>
      <c r="T86" s="504"/>
      <c r="U86" s="504"/>
      <c r="V86" s="504"/>
      <c r="W86" s="504"/>
      <c r="X86" s="504"/>
      <c r="Y86" s="504"/>
      <c r="Z86" s="504"/>
      <c r="AA86" s="504"/>
      <c r="AB86" s="504"/>
      <c r="AC86" s="504"/>
      <c r="AD86" s="504"/>
      <c r="AE86" s="504"/>
      <c r="AF86" s="504"/>
      <c r="AG86" s="504"/>
      <c r="AH86" s="504"/>
    </row>
    <row r="87" spans="2:34" s="277" customFormat="1">
      <c r="B87" s="501" t="e">
        <v>#REF!</v>
      </c>
      <c r="C87" s="489" t="s">
        <v>504</v>
      </c>
      <c r="D87" s="490" t="s">
        <v>462</v>
      </c>
      <c r="E87" s="489" t="s">
        <v>783</v>
      </c>
      <c r="F87" s="487" t="s">
        <v>70</v>
      </c>
      <c r="G87" s="487" t="s">
        <v>70</v>
      </c>
      <c r="H87" s="487" t="s">
        <v>587</v>
      </c>
      <c r="I87" s="487" t="s">
        <v>52</v>
      </c>
      <c r="J87" s="505">
        <v>175616</v>
      </c>
      <c r="K87" s="492"/>
      <c r="L87" s="492"/>
      <c r="M87" s="492"/>
      <c r="N87" s="492"/>
      <c r="O87" s="492"/>
      <c r="P87" s="492"/>
      <c r="Q87" s="492"/>
      <c r="R87" s="504"/>
      <c r="S87" s="504"/>
      <c r="T87" s="504"/>
      <c r="U87" s="504"/>
      <c r="V87" s="504"/>
      <c r="W87" s="504"/>
      <c r="X87" s="504"/>
      <c r="Y87" s="504"/>
      <c r="Z87" s="504"/>
      <c r="AA87" s="504"/>
      <c r="AB87" s="504"/>
      <c r="AC87" s="504"/>
      <c r="AD87" s="504"/>
      <c r="AE87" s="504"/>
      <c r="AF87" s="504"/>
      <c r="AG87" s="504"/>
      <c r="AH87" s="504"/>
    </row>
    <row r="88" spans="2:34" s="277" customFormat="1">
      <c r="B88" s="501" t="e">
        <v>#REF!</v>
      </c>
      <c r="C88" s="489" t="s">
        <v>504</v>
      </c>
      <c r="D88" s="490" t="s">
        <v>462</v>
      </c>
      <c r="E88" s="489" t="s">
        <v>783</v>
      </c>
      <c r="F88" s="487" t="s">
        <v>70</v>
      </c>
      <c r="G88" s="487" t="s">
        <v>70</v>
      </c>
      <c r="H88" s="487" t="s">
        <v>588</v>
      </c>
      <c r="I88" s="487" t="s">
        <v>52</v>
      </c>
      <c r="J88" s="505">
        <v>185808</v>
      </c>
      <c r="K88" s="492"/>
      <c r="L88" s="492"/>
      <c r="M88" s="492"/>
      <c r="N88" s="492"/>
      <c r="O88" s="492"/>
      <c r="P88" s="492"/>
      <c r="Q88" s="492"/>
      <c r="R88" s="504"/>
      <c r="S88" s="504"/>
      <c r="T88" s="504"/>
      <c r="U88" s="504"/>
      <c r="V88" s="504"/>
      <c r="W88" s="504"/>
      <c r="X88" s="504"/>
      <c r="Y88" s="504"/>
      <c r="Z88" s="504"/>
      <c r="AA88" s="504"/>
      <c r="AB88" s="504"/>
      <c r="AC88" s="504"/>
      <c r="AD88" s="504"/>
      <c r="AE88" s="504"/>
      <c r="AF88" s="504"/>
      <c r="AG88" s="504"/>
      <c r="AH88" s="504"/>
    </row>
    <row r="89" spans="2:34" s="277" customFormat="1">
      <c r="B89" s="501" t="e">
        <v>#REF!</v>
      </c>
      <c r="C89" s="489" t="s">
        <v>504</v>
      </c>
      <c r="D89" s="490" t="s">
        <v>462</v>
      </c>
      <c r="E89" s="489" t="s">
        <v>783</v>
      </c>
      <c r="F89" s="487" t="s">
        <v>70</v>
      </c>
      <c r="G89" s="487" t="s">
        <v>70</v>
      </c>
      <c r="H89" s="487" t="s">
        <v>589</v>
      </c>
      <c r="I89" s="487" t="s">
        <v>52</v>
      </c>
      <c r="J89" s="505">
        <v>101920</v>
      </c>
      <c r="K89" s="492"/>
      <c r="L89" s="492"/>
      <c r="M89" s="492"/>
      <c r="N89" s="492"/>
      <c r="O89" s="492"/>
      <c r="P89" s="492"/>
      <c r="Q89" s="492"/>
      <c r="R89" s="504"/>
      <c r="S89" s="504"/>
      <c r="T89" s="504"/>
      <c r="U89" s="504"/>
      <c r="V89" s="504"/>
      <c r="W89" s="504"/>
      <c r="X89" s="504"/>
      <c r="Y89" s="504"/>
      <c r="Z89" s="504"/>
      <c r="AA89" s="504"/>
      <c r="AB89" s="504"/>
      <c r="AC89" s="504"/>
      <c r="AD89" s="504"/>
      <c r="AE89" s="504"/>
      <c r="AF89" s="504"/>
      <c r="AG89" s="504"/>
      <c r="AH89" s="504"/>
    </row>
    <row r="90" spans="2:34" s="277" customFormat="1">
      <c r="B90" s="501" t="e">
        <v>#REF!</v>
      </c>
      <c r="C90" s="489" t="s">
        <v>504</v>
      </c>
      <c r="D90" s="490" t="s">
        <v>462</v>
      </c>
      <c r="E90" s="489" t="s">
        <v>783</v>
      </c>
      <c r="F90" s="487" t="s">
        <v>70</v>
      </c>
      <c r="G90" s="487" t="s">
        <v>70</v>
      </c>
      <c r="H90" s="487" t="s">
        <v>590</v>
      </c>
      <c r="I90" s="487" t="s">
        <v>52</v>
      </c>
      <c r="J90" s="505">
        <v>3920</v>
      </c>
      <c r="K90" s="492"/>
      <c r="L90" s="492"/>
      <c r="M90" s="492"/>
      <c r="N90" s="492"/>
      <c r="O90" s="492"/>
      <c r="P90" s="492"/>
      <c r="Q90" s="492"/>
      <c r="R90" s="504"/>
      <c r="S90" s="504"/>
      <c r="T90" s="504"/>
      <c r="U90" s="504"/>
      <c r="V90" s="504"/>
      <c r="W90" s="504"/>
      <c r="X90" s="504"/>
      <c r="Y90" s="504"/>
      <c r="Z90" s="504"/>
      <c r="AA90" s="504"/>
      <c r="AB90" s="504"/>
      <c r="AC90" s="504"/>
      <c r="AD90" s="504"/>
      <c r="AE90" s="504"/>
      <c r="AF90" s="504"/>
      <c r="AG90" s="504"/>
      <c r="AH90" s="504"/>
    </row>
    <row r="91" spans="2:34" s="277" customFormat="1">
      <c r="B91" s="501" t="e">
        <v>#REF!</v>
      </c>
      <c r="C91" s="489" t="s">
        <v>504</v>
      </c>
      <c r="D91" s="490" t="s">
        <v>462</v>
      </c>
      <c r="E91" s="489" t="s">
        <v>783</v>
      </c>
      <c r="F91" s="487" t="s">
        <v>70</v>
      </c>
      <c r="G91" s="487" t="s">
        <v>70</v>
      </c>
      <c r="H91" s="487" t="s">
        <v>591</v>
      </c>
      <c r="I91" s="487" t="s">
        <v>52</v>
      </c>
      <c r="J91" s="505">
        <v>345744</v>
      </c>
      <c r="K91" s="492"/>
      <c r="L91" s="492"/>
      <c r="M91" s="492"/>
      <c r="N91" s="492"/>
      <c r="O91" s="492"/>
      <c r="P91" s="492"/>
      <c r="Q91" s="492"/>
      <c r="R91" s="504"/>
      <c r="S91" s="504"/>
      <c r="T91" s="504"/>
      <c r="U91" s="504"/>
      <c r="V91" s="504"/>
      <c r="W91" s="504"/>
      <c r="X91" s="504"/>
      <c r="Y91" s="504"/>
      <c r="Z91" s="504"/>
      <c r="AA91" s="504"/>
      <c r="AB91" s="504"/>
      <c r="AC91" s="504"/>
      <c r="AD91" s="504"/>
      <c r="AE91" s="504"/>
      <c r="AF91" s="504"/>
      <c r="AG91" s="504"/>
      <c r="AH91" s="504"/>
    </row>
    <row r="92" spans="2:34" s="277" customFormat="1">
      <c r="B92" s="501" t="e">
        <v>#REF!</v>
      </c>
      <c r="C92" s="489" t="s">
        <v>504</v>
      </c>
      <c r="D92" s="490" t="s">
        <v>462</v>
      </c>
      <c r="E92" s="489" t="s">
        <v>783</v>
      </c>
      <c r="F92" s="487" t="s">
        <v>70</v>
      </c>
      <c r="G92" s="487" t="s">
        <v>70</v>
      </c>
      <c r="H92" s="487" t="s">
        <v>592</v>
      </c>
      <c r="I92" s="487" t="s">
        <v>52</v>
      </c>
      <c r="J92" s="505">
        <v>467264</v>
      </c>
      <c r="K92" s="492"/>
      <c r="L92" s="492"/>
      <c r="M92" s="492"/>
      <c r="N92" s="492"/>
      <c r="O92" s="492"/>
      <c r="P92" s="492"/>
      <c r="Q92" s="492"/>
      <c r="R92" s="504"/>
      <c r="S92" s="504"/>
      <c r="T92" s="504"/>
      <c r="U92" s="504"/>
      <c r="V92" s="504"/>
      <c r="W92" s="504"/>
      <c r="X92" s="504"/>
      <c r="Y92" s="504"/>
      <c r="Z92" s="504"/>
      <c r="AA92" s="504"/>
      <c r="AB92" s="504"/>
      <c r="AC92" s="504"/>
      <c r="AD92" s="504"/>
      <c r="AE92" s="504"/>
      <c r="AF92" s="504"/>
      <c r="AG92" s="504"/>
      <c r="AH92" s="504"/>
    </row>
    <row r="93" spans="2:34" s="277" customFormat="1">
      <c r="B93" s="501" t="e">
        <v>#REF!</v>
      </c>
      <c r="C93" s="489" t="s">
        <v>504</v>
      </c>
      <c r="D93" s="490" t="s">
        <v>462</v>
      </c>
      <c r="E93" s="489" t="s">
        <v>783</v>
      </c>
      <c r="F93" s="487" t="s">
        <v>70</v>
      </c>
      <c r="G93" s="487" t="s">
        <v>70</v>
      </c>
      <c r="H93" s="487" t="s">
        <v>593</v>
      </c>
      <c r="I93" s="487" t="s">
        <v>52</v>
      </c>
      <c r="J93" s="505">
        <v>93296</v>
      </c>
      <c r="K93" s="492"/>
      <c r="L93" s="492"/>
      <c r="M93" s="492"/>
      <c r="N93" s="492"/>
      <c r="O93" s="492"/>
      <c r="P93" s="492"/>
      <c r="Q93" s="492"/>
      <c r="R93" s="504"/>
      <c r="S93" s="504"/>
      <c r="T93" s="504"/>
      <c r="U93" s="504"/>
      <c r="V93" s="504"/>
      <c r="W93" s="504"/>
      <c r="X93" s="504"/>
      <c r="Y93" s="504"/>
      <c r="Z93" s="504"/>
      <c r="AA93" s="504"/>
      <c r="AB93" s="504"/>
      <c r="AC93" s="504"/>
      <c r="AD93" s="504"/>
      <c r="AE93" s="504"/>
      <c r="AF93" s="504"/>
      <c r="AG93" s="504"/>
      <c r="AH93" s="504"/>
    </row>
    <row r="94" spans="2:34" s="277" customFormat="1">
      <c r="B94" s="501" t="e">
        <v>#REF!</v>
      </c>
      <c r="C94" s="489" t="s">
        <v>504</v>
      </c>
      <c r="D94" s="490" t="s">
        <v>462</v>
      </c>
      <c r="E94" s="489" t="s">
        <v>783</v>
      </c>
      <c r="F94" s="487" t="s">
        <v>70</v>
      </c>
      <c r="G94" s="487" t="s">
        <v>70</v>
      </c>
      <c r="H94" s="487" t="s">
        <v>594</v>
      </c>
      <c r="I94" s="487" t="s">
        <v>52</v>
      </c>
      <c r="J94" s="505">
        <v>72128</v>
      </c>
      <c r="K94" s="492"/>
      <c r="L94" s="492"/>
      <c r="M94" s="492"/>
      <c r="N94" s="492"/>
      <c r="O94" s="492"/>
      <c r="P94" s="492"/>
      <c r="Q94" s="492"/>
      <c r="R94" s="504"/>
      <c r="S94" s="504"/>
      <c r="T94" s="504"/>
      <c r="U94" s="504"/>
      <c r="V94" s="504"/>
      <c r="W94" s="504"/>
      <c r="X94" s="504"/>
      <c r="Y94" s="504"/>
      <c r="Z94" s="504"/>
      <c r="AA94" s="504"/>
      <c r="AB94" s="504"/>
      <c r="AC94" s="504"/>
      <c r="AD94" s="504"/>
      <c r="AE94" s="504"/>
      <c r="AF94" s="504"/>
      <c r="AG94" s="504"/>
      <c r="AH94" s="504"/>
    </row>
    <row r="95" spans="2:34" s="277" customFormat="1">
      <c r="B95" s="501" t="e">
        <v>#REF!</v>
      </c>
      <c r="C95" s="502" t="s">
        <v>504</v>
      </c>
      <c r="D95" s="487" t="s">
        <v>462</v>
      </c>
      <c r="E95" s="502" t="s">
        <v>783</v>
      </c>
      <c r="F95" s="487" t="s">
        <v>70</v>
      </c>
      <c r="G95" s="487" t="s">
        <v>70</v>
      </c>
      <c r="H95" s="487" t="s">
        <v>595</v>
      </c>
      <c r="I95" s="487" t="s">
        <v>52</v>
      </c>
      <c r="J95" s="503">
        <v>3136</v>
      </c>
      <c r="K95" s="492"/>
      <c r="L95" s="492"/>
      <c r="M95" s="492"/>
      <c r="N95" s="492"/>
      <c r="O95" s="492"/>
      <c r="P95" s="492"/>
      <c r="Q95" s="492"/>
      <c r="R95" s="504"/>
      <c r="S95" s="504"/>
      <c r="T95" s="504"/>
      <c r="U95" s="504"/>
      <c r="V95" s="504"/>
      <c r="W95" s="504"/>
      <c r="X95" s="504"/>
      <c r="Y95" s="504"/>
      <c r="Z95" s="504"/>
      <c r="AA95" s="504"/>
      <c r="AB95" s="504"/>
      <c r="AC95" s="504"/>
      <c r="AD95" s="504"/>
      <c r="AE95" s="504"/>
      <c r="AF95" s="504"/>
      <c r="AG95" s="504"/>
      <c r="AH95" s="504"/>
    </row>
    <row r="96" spans="2:34" s="277" customFormat="1">
      <c r="B96" s="501" t="e">
        <v>#REF!</v>
      </c>
      <c r="C96" s="502" t="s">
        <v>504</v>
      </c>
      <c r="D96" s="487" t="s">
        <v>462</v>
      </c>
      <c r="E96" s="502" t="s">
        <v>783</v>
      </c>
      <c r="F96" s="487" t="s">
        <v>70</v>
      </c>
      <c r="G96" s="487" t="s">
        <v>70</v>
      </c>
      <c r="H96" s="487" t="s">
        <v>596</v>
      </c>
      <c r="I96" s="487" t="s">
        <v>52</v>
      </c>
      <c r="J96" s="503">
        <v>210769</v>
      </c>
      <c r="K96" s="492"/>
      <c r="L96" s="492"/>
      <c r="M96" s="492"/>
      <c r="N96" s="492"/>
      <c r="O96" s="492"/>
      <c r="P96" s="492"/>
      <c r="Q96" s="492"/>
      <c r="R96" s="504"/>
      <c r="S96" s="504"/>
      <c r="T96" s="504"/>
      <c r="U96" s="504"/>
      <c r="V96" s="504"/>
      <c r="W96" s="504"/>
      <c r="X96" s="504"/>
      <c r="Y96" s="504"/>
      <c r="Z96" s="504"/>
      <c r="AA96" s="504"/>
      <c r="AB96" s="504"/>
      <c r="AC96" s="504"/>
      <c r="AD96" s="504"/>
      <c r="AE96" s="504"/>
      <c r="AF96" s="504"/>
      <c r="AG96" s="504"/>
      <c r="AH96" s="504"/>
    </row>
    <row r="97" spans="2:34" s="277" customFormat="1">
      <c r="B97" s="501" t="e">
        <v>#REF!</v>
      </c>
      <c r="C97" s="502" t="s">
        <v>504</v>
      </c>
      <c r="D97" s="487" t="s">
        <v>462</v>
      </c>
      <c r="E97" s="502" t="s">
        <v>783</v>
      </c>
      <c r="F97" s="487" t="s">
        <v>70</v>
      </c>
      <c r="G97" s="487" t="s">
        <v>70</v>
      </c>
      <c r="H97" s="487" t="s">
        <v>597</v>
      </c>
      <c r="I97" s="487" t="s">
        <v>52</v>
      </c>
      <c r="J97" s="503">
        <v>143289</v>
      </c>
      <c r="K97" s="492"/>
      <c r="L97" s="492"/>
      <c r="M97" s="492"/>
      <c r="N97" s="492"/>
      <c r="O97" s="492"/>
      <c r="P97" s="492"/>
      <c r="Q97" s="492"/>
      <c r="R97" s="504"/>
      <c r="S97" s="504"/>
      <c r="T97" s="504"/>
      <c r="U97" s="504"/>
      <c r="V97" s="504"/>
      <c r="W97" s="504"/>
      <c r="X97" s="504"/>
      <c r="Y97" s="504"/>
      <c r="Z97" s="504"/>
      <c r="AA97" s="504"/>
      <c r="AB97" s="504"/>
      <c r="AC97" s="504"/>
      <c r="AD97" s="504"/>
      <c r="AE97" s="504"/>
      <c r="AF97" s="504"/>
      <c r="AG97" s="504"/>
      <c r="AH97" s="504"/>
    </row>
    <row r="98" spans="2:34" s="277" customFormat="1">
      <c r="B98" s="501" t="e">
        <v>#REF!</v>
      </c>
      <c r="C98" s="502" t="s">
        <v>504</v>
      </c>
      <c r="D98" s="487" t="s">
        <v>462</v>
      </c>
      <c r="E98" s="502" t="s">
        <v>783</v>
      </c>
      <c r="F98" s="487" t="s">
        <v>70</v>
      </c>
      <c r="G98" s="487" t="s">
        <v>70</v>
      </c>
      <c r="H98" s="487" t="s">
        <v>597</v>
      </c>
      <c r="I98" s="487" t="s">
        <v>52</v>
      </c>
      <c r="J98" s="503">
        <v>-261</v>
      </c>
      <c r="K98" s="492"/>
      <c r="L98" s="492"/>
      <c r="M98" s="492"/>
      <c r="N98" s="492"/>
      <c r="O98" s="492"/>
      <c r="P98" s="492"/>
      <c r="Q98" s="492"/>
      <c r="R98" s="504"/>
      <c r="S98" s="504"/>
      <c r="T98" s="504"/>
      <c r="U98" s="504"/>
      <c r="V98" s="504"/>
      <c r="W98" s="504"/>
      <c r="X98" s="504"/>
      <c r="Y98" s="504"/>
      <c r="Z98" s="504"/>
      <c r="AA98" s="504"/>
      <c r="AB98" s="504"/>
      <c r="AC98" s="504"/>
      <c r="AD98" s="504"/>
      <c r="AE98" s="504"/>
      <c r="AF98" s="504"/>
      <c r="AG98" s="504"/>
      <c r="AH98" s="504"/>
    </row>
    <row r="99" spans="2:34" s="277" customFormat="1">
      <c r="B99" s="501" t="e">
        <v>#REF!</v>
      </c>
      <c r="C99" s="502" t="s">
        <v>504</v>
      </c>
      <c r="D99" s="487" t="s">
        <v>462</v>
      </c>
      <c r="E99" s="502" t="s">
        <v>783</v>
      </c>
      <c r="F99" s="487" t="s">
        <v>70</v>
      </c>
      <c r="G99" s="487" t="s">
        <v>70</v>
      </c>
      <c r="H99" s="487" t="s">
        <v>598</v>
      </c>
      <c r="I99" s="487" t="s">
        <v>52</v>
      </c>
      <c r="J99" s="503">
        <v>193648</v>
      </c>
      <c r="K99" s="492"/>
      <c r="L99" s="492"/>
      <c r="M99" s="492"/>
      <c r="N99" s="492"/>
      <c r="O99" s="492"/>
      <c r="P99" s="492"/>
      <c r="Q99" s="492"/>
      <c r="R99" s="504"/>
      <c r="S99" s="504"/>
      <c r="T99" s="504"/>
      <c r="U99" s="504"/>
      <c r="V99" s="504"/>
      <c r="W99" s="504"/>
      <c r="X99" s="504"/>
      <c r="Y99" s="504"/>
      <c r="Z99" s="504"/>
      <c r="AA99" s="504"/>
      <c r="AB99" s="504"/>
      <c r="AC99" s="504"/>
      <c r="AD99" s="504"/>
      <c r="AE99" s="504"/>
      <c r="AF99" s="504"/>
      <c r="AG99" s="504"/>
      <c r="AH99" s="504"/>
    </row>
    <row r="100" spans="2:34" s="277" customFormat="1">
      <c r="B100" s="501" t="e">
        <v>#REF!</v>
      </c>
      <c r="C100" s="502" t="s">
        <v>504</v>
      </c>
      <c r="D100" s="487" t="s">
        <v>462</v>
      </c>
      <c r="E100" s="502" t="s">
        <v>783</v>
      </c>
      <c r="F100" s="487" t="s">
        <v>70</v>
      </c>
      <c r="G100" s="487" t="s">
        <v>70</v>
      </c>
      <c r="H100" s="487" t="s">
        <v>602</v>
      </c>
      <c r="I100" s="487" t="s">
        <v>52</v>
      </c>
      <c r="J100" s="503">
        <v>89376</v>
      </c>
      <c r="K100" s="492"/>
      <c r="L100" s="492"/>
      <c r="M100" s="492"/>
      <c r="N100" s="492"/>
      <c r="O100" s="492"/>
      <c r="P100" s="492"/>
      <c r="Q100" s="492"/>
      <c r="R100" s="504"/>
      <c r="S100" s="504"/>
      <c r="T100" s="504"/>
      <c r="U100" s="504"/>
      <c r="V100" s="504"/>
      <c r="W100" s="504"/>
      <c r="X100" s="504"/>
      <c r="Y100" s="504"/>
      <c r="Z100" s="504"/>
      <c r="AA100" s="504"/>
      <c r="AB100" s="504"/>
      <c r="AC100" s="504"/>
      <c r="AD100" s="504"/>
      <c r="AE100" s="504"/>
      <c r="AF100" s="504"/>
      <c r="AG100" s="504"/>
      <c r="AH100" s="504"/>
    </row>
    <row r="101" spans="2:34" s="277" customFormat="1">
      <c r="B101" s="501" t="e">
        <v>#REF!</v>
      </c>
      <c r="C101" s="502" t="s">
        <v>504</v>
      </c>
      <c r="D101" s="487" t="s">
        <v>462</v>
      </c>
      <c r="E101" s="502" t="s">
        <v>783</v>
      </c>
      <c r="F101" s="487" t="s">
        <v>70</v>
      </c>
      <c r="G101" s="487" t="s">
        <v>70</v>
      </c>
      <c r="H101" s="487" t="s">
        <v>604</v>
      </c>
      <c r="I101" s="487" t="s">
        <v>52</v>
      </c>
      <c r="J101" s="503">
        <v>262640</v>
      </c>
      <c r="K101" s="492"/>
      <c r="L101" s="492"/>
      <c r="M101" s="492"/>
      <c r="N101" s="492"/>
      <c r="O101" s="492"/>
      <c r="P101" s="492"/>
      <c r="Q101" s="492"/>
      <c r="R101" s="504"/>
      <c r="S101" s="504"/>
      <c r="T101" s="504"/>
      <c r="U101" s="504"/>
      <c r="V101" s="504"/>
      <c r="W101" s="504"/>
      <c r="X101" s="504"/>
      <c r="Y101" s="504"/>
      <c r="Z101" s="504"/>
      <c r="AA101" s="504"/>
      <c r="AB101" s="504"/>
      <c r="AC101" s="504"/>
      <c r="AD101" s="504"/>
      <c r="AE101" s="504"/>
      <c r="AF101" s="504"/>
      <c r="AG101" s="504"/>
      <c r="AH101" s="504"/>
    </row>
    <row r="102" spans="2:34" s="277" customFormat="1">
      <c r="B102" s="501" t="e">
        <v>#REF!</v>
      </c>
      <c r="C102" s="502" t="s">
        <v>504</v>
      </c>
      <c r="D102" s="487" t="s">
        <v>462</v>
      </c>
      <c r="E102" s="502" t="s">
        <v>783</v>
      </c>
      <c r="F102" s="487" t="s">
        <v>70</v>
      </c>
      <c r="G102" s="487" t="s">
        <v>70</v>
      </c>
      <c r="H102" s="487" t="s">
        <v>610</v>
      </c>
      <c r="I102" s="487" t="s">
        <v>52</v>
      </c>
      <c r="J102" s="503">
        <v>322224</v>
      </c>
      <c r="K102" s="492"/>
      <c r="L102" s="492"/>
      <c r="M102" s="492"/>
      <c r="N102" s="492"/>
      <c r="O102" s="492"/>
      <c r="P102" s="492"/>
      <c r="Q102" s="492"/>
      <c r="R102" s="504"/>
      <c r="S102" s="504"/>
      <c r="T102" s="504"/>
      <c r="U102" s="504"/>
      <c r="V102" s="504"/>
      <c r="W102" s="504"/>
      <c r="X102" s="504"/>
      <c r="Y102" s="504"/>
      <c r="Z102" s="504"/>
      <c r="AA102" s="504"/>
      <c r="AB102" s="504"/>
      <c r="AC102" s="504"/>
      <c r="AD102" s="504"/>
      <c r="AE102" s="504"/>
      <c r="AF102" s="504"/>
      <c r="AG102" s="504"/>
      <c r="AH102" s="504"/>
    </row>
    <row r="103" spans="2:34" s="277" customFormat="1">
      <c r="B103" s="501" t="e">
        <v>#REF!</v>
      </c>
      <c r="C103" s="502" t="s">
        <v>504</v>
      </c>
      <c r="D103" s="487" t="s">
        <v>462</v>
      </c>
      <c r="E103" s="502" t="s">
        <v>783</v>
      </c>
      <c r="F103" s="487" t="s">
        <v>70</v>
      </c>
      <c r="G103" s="487" t="s">
        <v>70</v>
      </c>
      <c r="H103" s="487" t="s">
        <v>611</v>
      </c>
      <c r="I103" s="487" t="s">
        <v>52</v>
      </c>
      <c r="J103" s="503">
        <v>71514</v>
      </c>
      <c r="K103" s="492"/>
      <c r="L103" s="492"/>
      <c r="M103" s="492"/>
      <c r="N103" s="492"/>
      <c r="O103" s="492"/>
      <c r="P103" s="492"/>
      <c r="Q103" s="492"/>
      <c r="R103" s="504"/>
      <c r="S103" s="504"/>
      <c r="T103" s="504"/>
      <c r="U103" s="504"/>
      <c r="V103" s="504"/>
      <c r="W103" s="504"/>
      <c r="X103" s="504"/>
      <c r="Y103" s="504"/>
      <c r="Z103" s="504"/>
      <c r="AA103" s="504"/>
      <c r="AB103" s="504"/>
      <c r="AC103" s="504"/>
      <c r="AD103" s="504"/>
      <c r="AE103" s="504"/>
      <c r="AF103" s="504"/>
      <c r="AG103" s="504"/>
      <c r="AH103" s="504"/>
    </row>
    <row r="104" spans="2:34" s="277" customFormat="1">
      <c r="B104" s="501" t="e">
        <v>#REF!</v>
      </c>
      <c r="C104" s="502" t="s">
        <v>504</v>
      </c>
      <c r="D104" s="487" t="s">
        <v>462</v>
      </c>
      <c r="E104" s="502" t="s">
        <v>783</v>
      </c>
      <c r="F104" s="487" t="s">
        <v>70</v>
      </c>
      <c r="G104" s="487" t="s">
        <v>70</v>
      </c>
      <c r="H104" s="487" t="s">
        <v>613</v>
      </c>
      <c r="I104" s="487" t="s">
        <v>52</v>
      </c>
      <c r="J104" s="503">
        <v>86240</v>
      </c>
      <c r="K104" s="492"/>
      <c r="L104" s="492"/>
      <c r="M104" s="492"/>
      <c r="N104" s="492"/>
      <c r="O104" s="492"/>
      <c r="P104" s="492"/>
      <c r="Q104" s="492"/>
      <c r="R104" s="504"/>
      <c r="S104" s="504"/>
      <c r="T104" s="504"/>
      <c r="U104" s="504"/>
      <c r="V104" s="504"/>
      <c r="W104" s="504"/>
      <c r="X104" s="504"/>
      <c r="Y104" s="504"/>
      <c r="Z104" s="504"/>
      <c r="AA104" s="504"/>
      <c r="AB104" s="504"/>
      <c r="AC104" s="504"/>
      <c r="AD104" s="504"/>
      <c r="AE104" s="504"/>
      <c r="AF104" s="504"/>
      <c r="AG104" s="504"/>
      <c r="AH104" s="504"/>
    </row>
    <row r="105" spans="2:34" s="277" customFormat="1">
      <c r="B105" s="501" t="e">
        <v>#REF!</v>
      </c>
      <c r="C105" s="502" t="s">
        <v>504</v>
      </c>
      <c r="D105" s="487" t="s">
        <v>462</v>
      </c>
      <c r="E105" s="502" t="s">
        <v>783</v>
      </c>
      <c r="F105" s="487" t="s">
        <v>70</v>
      </c>
      <c r="G105" s="487" t="s">
        <v>70</v>
      </c>
      <c r="H105" s="487" t="s">
        <v>615</v>
      </c>
      <c r="I105" s="487" t="s">
        <v>52</v>
      </c>
      <c r="J105" s="503">
        <v>65072</v>
      </c>
      <c r="K105" s="492"/>
      <c r="L105" s="492"/>
      <c r="M105" s="492"/>
      <c r="N105" s="492"/>
      <c r="O105" s="492"/>
      <c r="P105" s="492"/>
      <c r="Q105" s="492"/>
      <c r="R105" s="504"/>
      <c r="S105" s="504"/>
      <c r="T105" s="504"/>
      <c r="U105" s="504"/>
      <c r="V105" s="504"/>
      <c r="W105" s="504"/>
      <c r="X105" s="504"/>
      <c r="Y105" s="504"/>
      <c r="Z105" s="504"/>
      <c r="AA105" s="504"/>
      <c r="AB105" s="504"/>
      <c r="AC105" s="504"/>
      <c r="AD105" s="504"/>
      <c r="AE105" s="504"/>
      <c r="AF105" s="504"/>
      <c r="AG105" s="504"/>
      <c r="AH105" s="504"/>
    </row>
    <row r="106" spans="2:34" s="277" customFormat="1">
      <c r="B106" s="501" t="e">
        <v>#REF!</v>
      </c>
      <c r="C106" s="502" t="s">
        <v>504</v>
      </c>
      <c r="D106" s="487" t="s">
        <v>462</v>
      </c>
      <c r="E106" s="502" t="s">
        <v>783</v>
      </c>
      <c r="F106" s="487" t="s">
        <v>70</v>
      </c>
      <c r="G106" s="487" t="s">
        <v>70</v>
      </c>
      <c r="H106" s="487" t="s">
        <v>616</v>
      </c>
      <c r="I106" s="487" t="s">
        <v>52</v>
      </c>
      <c r="J106" s="503">
        <v>25088</v>
      </c>
      <c r="K106" s="492"/>
      <c r="L106" s="492"/>
      <c r="M106" s="492"/>
      <c r="N106" s="492"/>
      <c r="O106" s="492"/>
      <c r="P106" s="492"/>
      <c r="Q106" s="492"/>
      <c r="R106" s="504"/>
      <c r="S106" s="504"/>
      <c r="T106" s="504"/>
      <c r="U106" s="504"/>
      <c r="V106" s="504"/>
      <c r="W106" s="504"/>
      <c r="X106" s="504"/>
      <c r="Y106" s="504"/>
      <c r="Z106" s="504"/>
      <c r="AA106" s="504"/>
      <c r="AB106" s="504"/>
      <c r="AC106" s="504"/>
      <c r="AD106" s="504"/>
      <c r="AE106" s="504"/>
      <c r="AF106" s="504"/>
      <c r="AG106" s="504"/>
      <c r="AH106" s="504"/>
    </row>
    <row r="107" spans="2:34" s="277" customFormat="1">
      <c r="B107" s="501" t="e">
        <v>#REF!</v>
      </c>
      <c r="C107" s="502" t="s">
        <v>504</v>
      </c>
      <c r="D107" s="487" t="s">
        <v>462</v>
      </c>
      <c r="E107" s="502" t="s">
        <v>783</v>
      </c>
      <c r="F107" s="487" t="s">
        <v>70</v>
      </c>
      <c r="G107" s="487" t="s">
        <v>70</v>
      </c>
      <c r="H107" s="487" t="s">
        <v>619</v>
      </c>
      <c r="I107" s="487" t="s">
        <v>52</v>
      </c>
      <c r="J107" s="503">
        <v>165424</v>
      </c>
      <c r="K107" s="492"/>
      <c r="L107" s="492"/>
      <c r="M107" s="492"/>
      <c r="N107" s="492"/>
      <c r="O107" s="492"/>
      <c r="P107" s="492"/>
      <c r="Q107" s="492"/>
      <c r="R107" s="504"/>
      <c r="S107" s="504"/>
      <c r="T107" s="504"/>
      <c r="U107" s="504"/>
      <c r="V107" s="504"/>
      <c r="W107" s="504"/>
      <c r="X107" s="504"/>
      <c r="Y107" s="504"/>
      <c r="Z107" s="504"/>
      <c r="AA107" s="504"/>
      <c r="AB107" s="504"/>
      <c r="AC107" s="504"/>
      <c r="AD107" s="504"/>
      <c r="AE107" s="504"/>
      <c r="AF107" s="504"/>
      <c r="AG107" s="504"/>
      <c r="AH107" s="504"/>
    </row>
    <row r="108" spans="2:34" s="277" customFormat="1">
      <c r="B108" s="501" t="e">
        <v>#REF!</v>
      </c>
      <c r="C108" s="502" t="s">
        <v>504</v>
      </c>
      <c r="D108" s="487" t="s">
        <v>462</v>
      </c>
      <c r="E108" s="502" t="s">
        <v>783</v>
      </c>
      <c r="F108" s="487" t="s">
        <v>70</v>
      </c>
      <c r="G108" s="487" t="s">
        <v>70</v>
      </c>
      <c r="H108" s="487" t="s">
        <v>620</v>
      </c>
      <c r="I108" s="487" t="s">
        <v>52</v>
      </c>
      <c r="J108" s="503">
        <v>156016</v>
      </c>
      <c r="K108" s="492"/>
      <c r="L108" s="492"/>
      <c r="M108" s="492"/>
      <c r="N108" s="492"/>
      <c r="O108" s="492"/>
      <c r="P108" s="492"/>
      <c r="Q108" s="492"/>
      <c r="R108" s="504"/>
      <c r="S108" s="504"/>
      <c r="T108" s="504"/>
      <c r="U108" s="504"/>
      <c r="V108" s="504"/>
      <c r="W108" s="504"/>
      <c r="X108" s="504"/>
      <c r="Y108" s="504"/>
      <c r="Z108" s="504"/>
      <c r="AA108" s="504"/>
      <c r="AB108" s="504"/>
      <c r="AC108" s="504"/>
      <c r="AD108" s="504"/>
      <c r="AE108" s="504"/>
      <c r="AF108" s="504"/>
      <c r="AG108" s="504"/>
      <c r="AH108" s="504"/>
    </row>
    <row r="109" spans="2:34" s="277" customFormat="1">
      <c r="B109" s="501" t="e">
        <v>#REF!</v>
      </c>
      <c r="C109" s="502" t="s">
        <v>504</v>
      </c>
      <c r="D109" s="487" t="s">
        <v>462</v>
      </c>
      <c r="E109" s="502" t="s">
        <v>783</v>
      </c>
      <c r="F109" s="487" t="s">
        <v>70</v>
      </c>
      <c r="G109" s="487" t="s">
        <v>70</v>
      </c>
      <c r="H109" s="487" t="s">
        <v>626</v>
      </c>
      <c r="I109" s="487" t="s">
        <v>52</v>
      </c>
      <c r="J109" s="503">
        <v>212338</v>
      </c>
      <c r="K109" s="492"/>
      <c r="L109" s="492"/>
      <c r="M109" s="492"/>
      <c r="N109" s="492"/>
      <c r="O109" s="492"/>
      <c r="P109" s="492"/>
      <c r="Q109" s="492"/>
      <c r="R109" s="504"/>
      <c r="S109" s="504"/>
      <c r="T109" s="504"/>
      <c r="U109" s="504"/>
      <c r="V109" s="504"/>
      <c r="W109" s="504"/>
      <c r="X109" s="504"/>
      <c r="Y109" s="504"/>
      <c r="Z109" s="504"/>
      <c r="AA109" s="504"/>
      <c r="AB109" s="504"/>
      <c r="AC109" s="504"/>
      <c r="AD109" s="504"/>
      <c r="AE109" s="504"/>
      <c r="AF109" s="504"/>
      <c r="AG109" s="504"/>
      <c r="AH109" s="504"/>
    </row>
    <row r="110" spans="2:34" s="277" customFormat="1">
      <c r="B110" s="501" t="e">
        <v>#REF!</v>
      </c>
      <c r="C110" s="502" t="s">
        <v>504</v>
      </c>
      <c r="D110" s="487" t="s">
        <v>462</v>
      </c>
      <c r="E110" s="502" t="s">
        <v>783</v>
      </c>
      <c r="F110" s="487" t="s">
        <v>70</v>
      </c>
      <c r="G110" s="487" t="s">
        <v>70</v>
      </c>
      <c r="H110" s="487" t="s">
        <v>626</v>
      </c>
      <c r="I110" s="487" t="s">
        <v>52</v>
      </c>
      <c r="J110" s="503">
        <v>-106372</v>
      </c>
      <c r="K110" s="492"/>
      <c r="L110" s="492"/>
      <c r="M110" s="492"/>
      <c r="N110" s="492"/>
      <c r="O110" s="492"/>
      <c r="P110" s="492"/>
      <c r="Q110" s="492"/>
      <c r="R110" s="504"/>
      <c r="S110" s="504"/>
      <c r="T110" s="504"/>
      <c r="U110" s="504"/>
      <c r="V110" s="504"/>
      <c r="W110" s="504"/>
      <c r="X110" s="504"/>
      <c r="Y110" s="504"/>
      <c r="Z110" s="504"/>
      <c r="AA110" s="504"/>
      <c r="AB110" s="504"/>
      <c r="AC110" s="504"/>
      <c r="AD110" s="504"/>
      <c r="AE110" s="504"/>
      <c r="AF110" s="504"/>
      <c r="AG110" s="504"/>
      <c r="AH110" s="504"/>
    </row>
    <row r="111" spans="2:34" s="277" customFormat="1">
      <c r="B111" s="501" t="e">
        <v>#REF!</v>
      </c>
      <c r="C111" s="502" t="s">
        <v>504</v>
      </c>
      <c r="D111" s="487" t="s">
        <v>462</v>
      </c>
      <c r="E111" s="502" t="s">
        <v>783</v>
      </c>
      <c r="F111" s="487" t="s">
        <v>70</v>
      </c>
      <c r="G111" s="487" t="s">
        <v>70</v>
      </c>
      <c r="H111" s="487" t="s">
        <v>628</v>
      </c>
      <c r="I111" s="487" t="s">
        <v>52</v>
      </c>
      <c r="J111" s="503">
        <v>9408</v>
      </c>
      <c r="K111" s="492"/>
      <c r="L111" s="492"/>
      <c r="M111" s="492"/>
      <c r="N111" s="492"/>
      <c r="O111" s="492"/>
      <c r="P111" s="492"/>
      <c r="Q111" s="492"/>
      <c r="R111" s="504"/>
      <c r="S111" s="504"/>
      <c r="T111" s="504"/>
      <c r="U111" s="504"/>
      <c r="V111" s="504"/>
      <c r="W111" s="504"/>
      <c r="X111" s="504"/>
      <c r="Y111" s="504"/>
      <c r="Z111" s="504"/>
      <c r="AA111" s="504"/>
      <c r="AB111" s="504"/>
      <c r="AC111" s="504"/>
      <c r="AD111" s="504"/>
      <c r="AE111" s="504"/>
      <c r="AF111" s="504"/>
      <c r="AG111" s="504"/>
      <c r="AH111" s="504"/>
    </row>
    <row r="112" spans="2:34" s="277" customFormat="1">
      <c r="B112" s="501" t="e">
        <v>#REF!</v>
      </c>
      <c r="C112" s="502" t="s">
        <v>504</v>
      </c>
      <c r="D112" s="487" t="s">
        <v>462</v>
      </c>
      <c r="E112" s="502" t="s">
        <v>783</v>
      </c>
      <c r="F112" s="487" t="s">
        <v>70</v>
      </c>
      <c r="G112" s="487" t="s">
        <v>70</v>
      </c>
      <c r="H112" s="487" t="s">
        <v>630</v>
      </c>
      <c r="I112" s="487" t="s">
        <v>52</v>
      </c>
      <c r="J112" s="503">
        <v>127792</v>
      </c>
      <c r="K112" s="492"/>
      <c r="L112" s="492"/>
      <c r="M112" s="492"/>
      <c r="N112" s="492"/>
      <c r="O112" s="492"/>
      <c r="P112" s="492"/>
      <c r="Q112" s="492"/>
      <c r="R112" s="504"/>
      <c r="S112" s="504"/>
      <c r="T112" s="504"/>
      <c r="U112" s="504"/>
      <c r="V112" s="504"/>
      <c r="W112" s="504"/>
      <c r="X112" s="504"/>
      <c r="Y112" s="504"/>
      <c r="Z112" s="504"/>
      <c r="AA112" s="504"/>
      <c r="AB112" s="504"/>
      <c r="AC112" s="504"/>
      <c r="AD112" s="504"/>
      <c r="AE112" s="504"/>
      <c r="AF112" s="504"/>
      <c r="AG112" s="504"/>
      <c r="AH112" s="504"/>
    </row>
    <row r="113" spans="2:34" s="277" customFormat="1">
      <c r="B113" s="501" t="e">
        <v>#REF!</v>
      </c>
      <c r="C113" s="502" t="s">
        <v>504</v>
      </c>
      <c r="D113" s="487" t="s">
        <v>462</v>
      </c>
      <c r="E113" s="502" t="s">
        <v>783</v>
      </c>
      <c r="F113" s="487" t="s">
        <v>70</v>
      </c>
      <c r="G113" s="487" t="s">
        <v>70</v>
      </c>
      <c r="H113" s="487" t="s">
        <v>632</v>
      </c>
      <c r="I113" s="487" t="s">
        <v>52</v>
      </c>
      <c r="J113" s="503">
        <v>68208</v>
      </c>
      <c r="K113" s="492"/>
      <c r="L113" s="492"/>
      <c r="M113" s="492"/>
      <c r="N113" s="492"/>
      <c r="O113" s="492"/>
      <c r="P113" s="492"/>
      <c r="Q113" s="492"/>
      <c r="R113" s="504"/>
      <c r="S113" s="504"/>
      <c r="T113" s="504"/>
      <c r="U113" s="504"/>
      <c r="V113" s="504"/>
      <c r="W113" s="504"/>
      <c r="X113" s="504"/>
      <c r="Y113" s="504"/>
      <c r="Z113" s="504"/>
      <c r="AA113" s="504"/>
      <c r="AB113" s="504"/>
      <c r="AC113" s="504"/>
      <c r="AD113" s="504"/>
      <c r="AE113" s="504"/>
      <c r="AF113" s="504"/>
      <c r="AG113" s="504"/>
      <c r="AH113" s="504"/>
    </row>
    <row r="114" spans="2:34" s="277" customFormat="1">
      <c r="B114" s="501"/>
      <c r="C114" s="502" t="s">
        <v>504</v>
      </c>
      <c r="D114" s="487" t="s">
        <v>465</v>
      </c>
      <c r="E114" s="502" t="s">
        <v>794</v>
      </c>
      <c r="F114" s="487" t="s">
        <v>70</v>
      </c>
      <c r="G114" s="487" t="s">
        <v>70</v>
      </c>
      <c r="H114" s="487" t="s">
        <v>598</v>
      </c>
      <c r="I114" s="487" t="s">
        <v>52</v>
      </c>
      <c r="J114" s="503">
        <v>6178</v>
      </c>
      <c r="K114" s="492"/>
      <c r="L114" s="492"/>
      <c r="M114" s="492"/>
      <c r="N114" s="492"/>
      <c r="O114" s="492"/>
      <c r="P114" s="492"/>
      <c r="Q114" s="504"/>
      <c r="R114" s="504"/>
      <c r="S114" s="504"/>
      <c r="T114" s="504"/>
      <c r="U114" s="504"/>
      <c r="V114" s="504"/>
      <c r="W114" s="504"/>
      <c r="X114" s="504"/>
      <c r="Y114" s="504"/>
      <c r="Z114" s="504"/>
      <c r="AA114" s="504"/>
      <c r="AB114" s="504"/>
      <c r="AC114" s="504"/>
      <c r="AD114" s="504"/>
      <c r="AE114" s="504"/>
      <c r="AF114" s="504"/>
      <c r="AG114" s="504"/>
      <c r="AH114" s="492"/>
    </row>
    <row r="115" spans="2:34" s="277" customFormat="1">
      <c r="B115" s="501"/>
      <c r="C115" s="502" t="s">
        <v>504</v>
      </c>
      <c r="D115" s="487" t="s">
        <v>465</v>
      </c>
      <c r="E115" s="502" t="s">
        <v>794</v>
      </c>
      <c r="F115" s="487" t="s">
        <v>70</v>
      </c>
      <c r="G115" s="487" t="s">
        <v>70</v>
      </c>
      <c r="H115" s="487" t="s">
        <v>598</v>
      </c>
      <c r="I115" s="487" t="s">
        <v>52</v>
      </c>
      <c r="J115" s="503">
        <v>4300</v>
      </c>
      <c r="K115" s="492"/>
      <c r="L115" s="492"/>
      <c r="M115" s="492"/>
      <c r="N115" s="492"/>
      <c r="O115" s="492"/>
      <c r="P115" s="492"/>
      <c r="Q115" s="504"/>
      <c r="R115" s="504"/>
      <c r="S115" s="504"/>
      <c r="T115" s="504"/>
      <c r="U115" s="504"/>
      <c r="V115" s="504"/>
      <c r="W115" s="504"/>
      <c r="X115" s="504"/>
      <c r="Y115" s="504"/>
      <c r="Z115" s="504"/>
      <c r="AA115" s="504"/>
      <c r="AB115" s="504"/>
      <c r="AC115" s="504"/>
      <c r="AD115" s="504"/>
      <c r="AE115" s="504"/>
      <c r="AF115" s="504"/>
      <c r="AG115" s="504"/>
      <c r="AH115" s="492"/>
    </row>
    <row r="116" spans="2:34" s="277" customFormat="1">
      <c r="B116" s="501"/>
      <c r="C116" s="502" t="s">
        <v>504</v>
      </c>
      <c r="D116" s="487" t="s">
        <v>465</v>
      </c>
      <c r="E116" s="502" t="s">
        <v>794</v>
      </c>
      <c r="F116" s="487" t="s">
        <v>70</v>
      </c>
      <c r="G116" s="487" t="s">
        <v>70</v>
      </c>
      <c r="H116" s="487" t="s">
        <v>583</v>
      </c>
      <c r="I116" s="487" t="s">
        <v>52</v>
      </c>
      <c r="J116" s="503">
        <v>3089</v>
      </c>
      <c r="K116" s="492"/>
      <c r="L116" s="492"/>
      <c r="M116" s="492"/>
      <c r="N116" s="492"/>
      <c r="O116" s="492"/>
      <c r="P116" s="492"/>
      <c r="Q116" s="504"/>
      <c r="R116" s="504"/>
      <c r="S116" s="504"/>
      <c r="T116" s="504"/>
      <c r="U116" s="504"/>
      <c r="V116" s="504"/>
      <c r="W116" s="504"/>
      <c r="X116" s="504"/>
      <c r="Y116" s="504"/>
      <c r="Z116" s="504"/>
      <c r="AA116" s="504"/>
      <c r="AB116" s="504"/>
      <c r="AC116" s="504"/>
      <c r="AD116" s="504"/>
      <c r="AE116" s="504"/>
      <c r="AF116" s="504"/>
      <c r="AG116" s="504"/>
      <c r="AH116" s="492"/>
    </row>
    <row r="117" spans="2:34" s="277" customFormat="1">
      <c r="B117" s="501"/>
      <c r="C117" s="502" t="s">
        <v>504</v>
      </c>
      <c r="D117" s="487" t="s">
        <v>465</v>
      </c>
      <c r="E117" s="502" t="s">
        <v>794</v>
      </c>
      <c r="F117" s="487" t="s">
        <v>70</v>
      </c>
      <c r="G117" s="487" t="s">
        <v>70</v>
      </c>
      <c r="H117" s="487" t="s">
        <v>583</v>
      </c>
      <c r="I117" s="487" t="s">
        <v>52</v>
      </c>
      <c r="J117" s="503">
        <v>4300</v>
      </c>
      <c r="K117" s="492"/>
      <c r="L117" s="492"/>
      <c r="M117" s="492"/>
      <c r="N117" s="492"/>
      <c r="O117" s="492"/>
      <c r="P117" s="492"/>
      <c r="Q117" s="504"/>
      <c r="R117" s="504"/>
      <c r="S117" s="504"/>
      <c r="T117" s="504"/>
      <c r="U117" s="504"/>
      <c r="V117" s="504"/>
      <c r="W117" s="504"/>
      <c r="X117" s="504"/>
      <c r="Y117" s="504"/>
      <c r="Z117" s="504"/>
      <c r="AA117" s="504"/>
      <c r="AB117" s="504"/>
      <c r="AC117" s="504"/>
      <c r="AD117" s="504"/>
      <c r="AE117" s="504"/>
      <c r="AF117" s="504"/>
      <c r="AG117" s="504"/>
      <c r="AH117" s="492"/>
    </row>
    <row r="118" spans="2:34" s="277" customFormat="1">
      <c r="B118" s="501"/>
      <c r="C118" s="502" t="s">
        <v>504</v>
      </c>
      <c r="D118" s="487" t="s">
        <v>465</v>
      </c>
      <c r="E118" s="502" t="s">
        <v>794</v>
      </c>
      <c r="F118" s="487" t="s">
        <v>70</v>
      </c>
      <c r="G118" s="487" t="s">
        <v>70</v>
      </c>
      <c r="H118" s="487" t="s">
        <v>601</v>
      </c>
      <c r="I118" s="487" t="s">
        <v>52</v>
      </c>
      <c r="J118" s="503">
        <v>6178</v>
      </c>
      <c r="K118" s="492"/>
      <c r="L118" s="492"/>
      <c r="M118" s="492"/>
      <c r="N118" s="492"/>
      <c r="O118" s="492"/>
      <c r="P118" s="492"/>
      <c r="Q118" s="504"/>
      <c r="R118" s="504"/>
      <c r="S118" s="504"/>
      <c r="T118" s="504"/>
      <c r="U118" s="504"/>
      <c r="V118" s="504"/>
      <c r="W118" s="504"/>
      <c r="X118" s="504"/>
      <c r="Y118" s="504"/>
      <c r="Z118" s="504"/>
      <c r="AA118" s="504"/>
      <c r="AB118" s="504"/>
      <c r="AC118" s="504"/>
      <c r="AD118" s="504"/>
      <c r="AE118" s="504"/>
      <c r="AF118" s="504"/>
      <c r="AG118" s="504"/>
      <c r="AH118" s="492"/>
    </row>
    <row r="119" spans="2:34" s="279" customFormat="1" ht="23.25" customHeight="1">
      <c r="B119" s="501" t="e">
        <v>#REF!</v>
      </c>
      <c r="C119" s="502" t="s">
        <v>504</v>
      </c>
      <c r="D119" s="487" t="s">
        <v>465</v>
      </c>
      <c r="E119" s="502" t="s">
        <v>794</v>
      </c>
      <c r="F119" s="487" t="s">
        <v>70</v>
      </c>
      <c r="G119" s="487" t="s">
        <v>70</v>
      </c>
      <c r="H119" s="487" t="s">
        <v>601</v>
      </c>
      <c r="I119" s="487" t="s">
        <v>52</v>
      </c>
      <c r="J119" s="503">
        <v>4300</v>
      </c>
      <c r="K119" s="492"/>
      <c r="L119" s="492"/>
      <c r="M119" s="492"/>
      <c r="N119" s="492"/>
      <c r="Q119" s="280"/>
      <c r="R119" s="280"/>
      <c r="S119" s="280"/>
      <c r="T119" s="280"/>
      <c r="U119" s="280"/>
      <c r="V119" s="280"/>
      <c r="W119" s="280"/>
      <c r="X119" s="280"/>
      <c r="Y119" s="280"/>
      <c r="Z119" s="280"/>
      <c r="AA119" s="280"/>
      <c r="AB119" s="280"/>
      <c r="AC119" s="280"/>
      <c r="AD119" s="280"/>
      <c r="AE119" s="280"/>
      <c r="AF119" s="280"/>
      <c r="AG119" s="280"/>
    </row>
    <row r="120" spans="2:34" s="279" customFormat="1" ht="23.25" customHeight="1">
      <c r="B120" s="501" t="e">
        <v>#REF!</v>
      </c>
      <c r="C120" s="502" t="s">
        <v>504</v>
      </c>
      <c r="D120" s="487" t="s">
        <v>465</v>
      </c>
      <c r="E120" s="502" t="s">
        <v>794</v>
      </c>
      <c r="F120" s="487" t="s">
        <v>70</v>
      </c>
      <c r="G120" s="487" t="s">
        <v>70</v>
      </c>
      <c r="H120" s="487" t="s">
        <v>603</v>
      </c>
      <c r="I120" s="487" t="s">
        <v>52</v>
      </c>
      <c r="J120" s="503">
        <v>6178</v>
      </c>
      <c r="K120" s="492"/>
      <c r="L120" s="492"/>
      <c r="M120" s="492"/>
      <c r="N120" s="492"/>
      <c r="Q120" s="280"/>
      <c r="R120" s="280"/>
      <c r="S120" s="280"/>
      <c r="T120" s="280"/>
      <c r="U120" s="280"/>
      <c r="V120" s="280"/>
      <c r="W120" s="280"/>
      <c r="X120" s="280"/>
      <c r="Y120" s="280"/>
      <c r="Z120" s="280"/>
      <c r="AA120" s="280"/>
      <c r="AB120" s="280"/>
      <c r="AC120" s="280"/>
      <c r="AD120" s="280"/>
      <c r="AE120" s="280"/>
      <c r="AF120" s="280"/>
      <c r="AG120" s="280"/>
    </row>
    <row r="121" spans="2:34" s="279" customFormat="1" ht="23.25" customHeight="1">
      <c r="B121" s="501" t="e">
        <v>#REF!</v>
      </c>
      <c r="C121" s="502" t="s">
        <v>504</v>
      </c>
      <c r="D121" s="487" t="s">
        <v>465</v>
      </c>
      <c r="E121" s="502" t="s">
        <v>794</v>
      </c>
      <c r="F121" s="487" t="s">
        <v>70</v>
      </c>
      <c r="G121" s="487" t="s">
        <v>70</v>
      </c>
      <c r="H121" s="487" t="s">
        <v>603</v>
      </c>
      <c r="I121" s="487" t="s">
        <v>52</v>
      </c>
      <c r="J121" s="503">
        <v>3089</v>
      </c>
      <c r="K121" s="492"/>
      <c r="L121" s="492"/>
      <c r="M121" s="492"/>
      <c r="N121" s="492"/>
      <c r="Q121" s="280"/>
      <c r="R121" s="280"/>
      <c r="S121" s="280"/>
      <c r="T121" s="280"/>
      <c r="U121" s="280"/>
      <c r="V121" s="280"/>
      <c r="W121" s="280"/>
      <c r="X121" s="280"/>
      <c r="Y121" s="280"/>
      <c r="Z121" s="280"/>
      <c r="AA121" s="280"/>
      <c r="AB121" s="280"/>
      <c r="AC121" s="280"/>
      <c r="AD121" s="280"/>
      <c r="AE121" s="280"/>
      <c r="AF121" s="280"/>
      <c r="AG121" s="280"/>
    </row>
    <row r="122" spans="2:34" s="279" customFormat="1" ht="23.25" customHeight="1">
      <c r="B122" s="501" t="e">
        <v>#REF!</v>
      </c>
      <c r="C122" s="502" t="s">
        <v>504</v>
      </c>
      <c r="D122" s="487" t="s">
        <v>465</v>
      </c>
      <c r="E122" s="502" t="s">
        <v>794</v>
      </c>
      <c r="F122" s="487" t="s">
        <v>70</v>
      </c>
      <c r="G122" s="487" t="s">
        <v>70</v>
      </c>
      <c r="H122" s="487" t="s">
        <v>605</v>
      </c>
      <c r="I122" s="487" t="s">
        <v>52</v>
      </c>
      <c r="J122" s="503">
        <v>4300</v>
      </c>
      <c r="K122" s="492"/>
      <c r="L122" s="492"/>
      <c r="M122" s="492"/>
      <c r="N122" s="492"/>
      <c r="Q122" s="280"/>
      <c r="R122" s="280"/>
      <c r="S122" s="280"/>
      <c r="T122" s="280"/>
      <c r="U122" s="280"/>
      <c r="V122" s="280"/>
      <c r="W122" s="280"/>
      <c r="X122" s="280"/>
      <c r="Y122" s="280"/>
      <c r="Z122" s="280"/>
      <c r="AA122" s="280"/>
      <c r="AB122" s="280"/>
      <c r="AC122" s="280"/>
      <c r="AD122" s="280"/>
      <c r="AE122" s="280"/>
      <c r="AF122" s="280"/>
      <c r="AG122" s="280"/>
    </row>
    <row r="123" spans="2:34" s="279" customFormat="1" ht="23.25" customHeight="1">
      <c r="B123" s="501" t="e">
        <v>#REF!</v>
      </c>
      <c r="C123" s="502" t="s">
        <v>504</v>
      </c>
      <c r="D123" s="487" t="s">
        <v>465</v>
      </c>
      <c r="E123" s="502" t="s">
        <v>794</v>
      </c>
      <c r="F123" s="487" t="s">
        <v>70</v>
      </c>
      <c r="G123" s="487" t="s">
        <v>70</v>
      </c>
      <c r="H123" s="487" t="s">
        <v>605</v>
      </c>
      <c r="I123" s="487" t="s">
        <v>52</v>
      </c>
      <c r="J123" s="503">
        <v>4300</v>
      </c>
      <c r="K123" s="492"/>
      <c r="L123" s="492"/>
      <c r="M123" s="492"/>
      <c r="N123" s="492"/>
      <c r="Q123" s="280"/>
      <c r="R123" s="280"/>
      <c r="S123" s="280"/>
      <c r="T123" s="280"/>
      <c r="U123" s="280"/>
      <c r="V123" s="280"/>
      <c r="W123" s="280"/>
      <c r="X123" s="280"/>
      <c r="Y123" s="280"/>
      <c r="Z123" s="280"/>
      <c r="AA123" s="280"/>
      <c r="AB123" s="280"/>
      <c r="AC123" s="280"/>
      <c r="AD123" s="280"/>
      <c r="AE123" s="280"/>
      <c r="AF123" s="280"/>
      <c r="AG123" s="280"/>
    </row>
    <row r="124" spans="2:34" s="279" customFormat="1" ht="23.25" customHeight="1">
      <c r="B124" s="501" t="e">
        <v>#REF!</v>
      </c>
      <c r="C124" s="502" t="s">
        <v>504</v>
      </c>
      <c r="D124" s="487" t="s">
        <v>465</v>
      </c>
      <c r="E124" s="502" t="s">
        <v>794</v>
      </c>
      <c r="F124" s="487" t="s">
        <v>70</v>
      </c>
      <c r="G124" s="487" t="s">
        <v>70</v>
      </c>
      <c r="H124" s="487" t="s">
        <v>605</v>
      </c>
      <c r="I124" s="487" t="s">
        <v>52</v>
      </c>
      <c r="J124" s="503">
        <v>4300</v>
      </c>
      <c r="K124" s="492"/>
      <c r="L124" s="492"/>
      <c r="M124" s="492"/>
      <c r="N124" s="492"/>
      <c r="Q124" s="280"/>
      <c r="R124" s="280"/>
      <c r="S124" s="280"/>
      <c r="T124" s="280"/>
      <c r="U124" s="280"/>
      <c r="V124" s="280"/>
      <c r="W124" s="280"/>
      <c r="X124" s="280"/>
      <c r="Y124" s="280"/>
      <c r="Z124" s="280"/>
      <c r="AA124" s="280"/>
      <c r="AB124" s="280"/>
      <c r="AC124" s="280"/>
      <c r="AD124" s="280"/>
      <c r="AE124" s="280"/>
      <c r="AF124" s="280"/>
      <c r="AG124" s="280"/>
    </row>
    <row r="125" spans="2:34" s="279" customFormat="1" ht="23.25" customHeight="1">
      <c r="B125" s="501" t="e">
        <v>#REF!</v>
      </c>
      <c r="C125" s="502" t="s">
        <v>504</v>
      </c>
      <c r="D125" s="487" t="s">
        <v>465</v>
      </c>
      <c r="E125" s="502" t="s">
        <v>794</v>
      </c>
      <c r="F125" s="487" t="s">
        <v>70</v>
      </c>
      <c r="G125" s="487" t="s">
        <v>70</v>
      </c>
      <c r="H125" s="487" t="s">
        <v>606</v>
      </c>
      <c r="I125" s="487" t="s">
        <v>52</v>
      </c>
      <c r="J125" s="503">
        <v>6178</v>
      </c>
      <c r="K125" s="492"/>
      <c r="L125" s="492"/>
      <c r="M125" s="492"/>
      <c r="N125" s="492"/>
      <c r="Q125" s="280"/>
      <c r="R125" s="280"/>
      <c r="S125" s="280"/>
      <c r="T125" s="280"/>
      <c r="U125" s="280"/>
      <c r="V125" s="280"/>
      <c r="W125" s="280"/>
      <c r="X125" s="280"/>
      <c r="Y125" s="280"/>
      <c r="Z125" s="280"/>
      <c r="AA125" s="280"/>
      <c r="AB125" s="280"/>
      <c r="AC125" s="280"/>
      <c r="AD125" s="280"/>
      <c r="AE125" s="280"/>
      <c r="AF125" s="280"/>
      <c r="AG125" s="280"/>
    </row>
    <row r="126" spans="2:34" s="279" customFormat="1" ht="23.25" customHeight="1">
      <c r="B126" s="501" t="e">
        <v>#REF!</v>
      </c>
      <c r="C126" s="502" t="s">
        <v>504</v>
      </c>
      <c r="D126" s="487" t="s">
        <v>465</v>
      </c>
      <c r="E126" s="502" t="s">
        <v>794</v>
      </c>
      <c r="F126" s="487" t="s">
        <v>70</v>
      </c>
      <c r="G126" s="487" t="s">
        <v>70</v>
      </c>
      <c r="H126" s="487" t="s">
        <v>606</v>
      </c>
      <c r="I126" s="487" t="s">
        <v>52</v>
      </c>
      <c r="J126" s="503">
        <v>3089</v>
      </c>
      <c r="K126" s="492"/>
      <c r="L126" s="492"/>
      <c r="M126" s="492"/>
      <c r="N126" s="492"/>
      <c r="Q126" s="280"/>
      <c r="R126" s="280"/>
      <c r="S126" s="280"/>
      <c r="T126" s="280"/>
      <c r="U126" s="280"/>
      <c r="V126" s="280"/>
      <c r="W126" s="280"/>
      <c r="X126" s="280"/>
      <c r="Y126" s="280"/>
      <c r="Z126" s="280"/>
      <c r="AA126" s="280"/>
      <c r="AB126" s="280"/>
      <c r="AC126" s="280"/>
      <c r="AD126" s="280"/>
      <c r="AE126" s="280"/>
      <c r="AF126" s="280"/>
      <c r="AG126" s="280"/>
    </row>
    <row r="127" spans="2:34" s="279" customFormat="1" ht="23.25" customHeight="1">
      <c r="B127" s="501" t="e">
        <v>#REF!</v>
      </c>
      <c r="C127" s="502" t="s">
        <v>504</v>
      </c>
      <c r="D127" s="487" t="s">
        <v>465</v>
      </c>
      <c r="E127" s="502" t="s">
        <v>794</v>
      </c>
      <c r="F127" s="487" t="s">
        <v>70</v>
      </c>
      <c r="G127" s="487" t="s">
        <v>70</v>
      </c>
      <c r="H127" s="487" t="s">
        <v>606</v>
      </c>
      <c r="I127" s="487" t="s">
        <v>52</v>
      </c>
      <c r="J127" s="503">
        <v>4300</v>
      </c>
      <c r="K127" s="492"/>
      <c r="L127" s="492"/>
      <c r="M127" s="492"/>
      <c r="N127" s="492"/>
      <c r="Q127" s="280"/>
      <c r="R127" s="280"/>
      <c r="S127" s="280"/>
      <c r="T127" s="280"/>
      <c r="U127" s="280"/>
      <c r="V127" s="280"/>
      <c r="W127" s="280"/>
      <c r="X127" s="280"/>
      <c r="Y127" s="280"/>
      <c r="Z127" s="280"/>
      <c r="AA127" s="280"/>
      <c r="AB127" s="280"/>
      <c r="AC127" s="280"/>
      <c r="AD127" s="280"/>
      <c r="AE127" s="280"/>
      <c r="AF127" s="280"/>
      <c r="AG127" s="280"/>
    </row>
    <row r="128" spans="2:34" s="279" customFormat="1" ht="23.25" customHeight="1">
      <c r="B128" s="501" t="e">
        <v>#REF!</v>
      </c>
      <c r="C128" s="502" t="s">
        <v>504</v>
      </c>
      <c r="D128" s="487" t="s">
        <v>465</v>
      </c>
      <c r="E128" s="502" t="s">
        <v>794</v>
      </c>
      <c r="F128" s="487" t="s">
        <v>70</v>
      </c>
      <c r="G128" s="487" t="s">
        <v>70</v>
      </c>
      <c r="H128" s="487" t="s">
        <v>606</v>
      </c>
      <c r="I128" s="487" t="s">
        <v>52</v>
      </c>
      <c r="J128" s="503">
        <v>4300</v>
      </c>
      <c r="K128" s="492"/>
      <c r="L128" s="492"/>
      <c r="M128" s="492"/>
      <c r="N128" s="492"/>
      <c r="Q128" s="280"/>
      <c r="R128" s="280"/>
      <c r="S128" s="280"/>
      <c r="T128" s="280"/>
      <c r="U128" s="280"/>
      <c r="V128" s="280"/>
      <c r="W128" s="280"/>
      <c r="X128" s="280"/>
      <c r="Y128" s="280"/>
      <c r="Z128" s="280"/>
      <c r="AA128" s="280"/>
      <c r="AB128" s="280"/>
      <c r="AC128" s="280"/>
      <c r="AD128" s="280"/>
      <c r="AE128" s="280"/>
      <c r="AF128" s="280"/>
      <c r="AG128" s="280"/>
    </row>
    <row r="129" spans="2:33" s="279" customFormat="1" ht="23.25" customHeight="1">
      <c r="B129" s="501" t="e">
        <v>#REF!</v>
      </c>
      <c r="C129" s="502" t="s">
        <v>504</v>
      </c>
      <c r="D129" s="487" t="s">
        <v>465</v>
      </c>
      <c r="E129" s="502" t="s">
        <v>794</v>
      </c>
      <c r="F129" s="487" t="s">
        <v>70</v>
      </c>
      <c r="G129" s="487" t="s">
        <v>70</v>
      </c>
      <c r="H129" s="487" t="s">
        <v>608</v>
      </c>
      <c r="I129" s="487" t="s">
        <v>52</v>
      </c>
      <c r="J129" s="503">
        <v>6178</v>
      </c>
      <c r="K129" s="492"/>
      <c r="L129" s="492"/>
      <c r="M129" s="492"/>
      <c r="N129" s="492"/>
      <c r="Q129" s="280"/>
      <c r="R129" s="280"/>
      <c r="S129" s="280"/>
      <c r="T129" s="280"/>
      <c r="U129" s="280"/>
      <c r="V129" s="280"/>
      <c r="W129" s="280"/>
      <c r="X129" s="280"/>
      <c r="Y129" s="280"/>
      <c r="Z129" s="280"/>
      <c r="AA129" s="280"/>
      <c r="AB129" s="280"/>
      <c r="AC129" s="280"/>
      <c r="AD129" s="280"/>
      <c r="AE129" s="280"/>
      <c r="AF129" s="280"/>
      <c r="AG129" s="280"/>
    </row>
    <row r="130" spans="2:33" s="279" customFormat="1" ht="23.25" customHeight="1">
      <c r="B130" s="501" t="e">
        <v>#REF!</v>
      </c>
      <c r="C130" s="502" t="s">
        <v>504</v>
      </c>
      <c r="D130" s="487" t="s">
        <v>465</v>
      </c>
      <c r="E130" s="502" t="s">
        <v>794</v>
      </c>
      <c r="F130" s="487" t="s">
        <v>70</v>
      </c>
      <c r="G130" s="487" t="s">
        <v>70</v>
      </c>
      <c r="H130" s="487" t="s">
        <v>608</v>
      </c>
      <c r="I130" s="487" t="s">
        <v>52</v>
      </c>
      <c r="J130" s="503">
        <v>6178</v>
      </c>
      <c r="K130" s="492"/>
      <c r="L130" s="492"/>
      <c r="M130" s="492"/>
      <c r="N130" s="492"/>
      <c r="Q130" s="280"/>
      <c r="R130" s="280"/>
      <c r="S130" s="280"/>
      <c r="T130" s="280"/>
      <c r="U130" s="280"/>
      <c r="V130" s="280"/>
      <c r="W130" s="280"/>
      <c r="X130" s="280"/>
      <c r="Y130" s="280"/>
      <c r="Z130" s="280"/>
      <c r="AA130" s="280"/>
      <c r="AB130" s="280"/>
      <c r="AC130" s="280"/>
      <c r="AD130" s="280"/>
      <c r="AE130" s="280"/>
      <c r="AF130" s="280"/>
      <c r="AG130" s="280"/>
    </row>
    <row r="131" spans="2:33" s="279" customFormat="1" ht="23.25" customHeight="1">
      <c r="B131" s="501" t="e">
        <v>#REF!</v>
      </c>
      <c r="C131" s="502" t="s">
        <v>504</v>
      </c>
      <c r="D131" s="487" t="s">
        <v>465</v>
      </c>
      <c r="E131" s="502" t="s">
        <v>794</v>
      </c>
      <c r="F131" s="487" t="s">
        <v>70</v>
      </c>
      <c r="G131" s="487" t="s">
        <v>70</v>
      </c>
      <c r="H131" s="487" t="s">
        <v>608</v>
      </c>
      <c r="I131" s="487" t="s">
        <v>52</v>
      </c>
      <c r="J131" s="503">
        <v>4300</v>
      </c>
      <c r="K131" s="492"/>
      <c r="L131" s="492"/>
      <c r="M131" s="492"/>
      <c r="N131" s="492"/>
      <c r="Q131" s="280"/>
      <c r="R131" s="280"/>
      <c r="S131" s="280"/>
      <c r="T131" s="280"/>
      <c r="U131" s="280"/>
      <c r="V131" s="280"/>
      <c r="W131" s="280"/>
      <c r="X131" s="280"/>
      <c r="Y131" s="280"/>
      <c r="Z131" s="280"/>
      <c r="AA131" s="280"/>
      <c r="AB131" s="280"/>
      <c r="AC131" s="280"/>
      <c r="AD131" s="280"/>
      <c r="AE131" s="280"/>
      <c r="AF131" s="280"/>
      <c r="AG131" s="280"/>
    </row>
    <row r="132" spans="2:33" s="279" customFormat="1" ht="23.25" customHeight="1">
      <c r="B132" s="501" t="e">
        <v>#REF!</v>
      </c>
      <c r="C132" s="502" t="s">
        <v>504</v>
      </c>
      <c r="D132" s="487" t="s">
        <v>465</v>
      </c>
      <c r="E132" s="502" t="s">
        <v>794</v>
      </c>
      <c r="F132" s="487" t="s">
        <v>70</v>
      </c>
      <c r="G132" s="487" t="s">
        <v>70</v>
      </c>
      <c r="H132" s="487" t="s">
        <v>608</v>
      </c>
      <c r="I132" s="487" t="s">
        <v>52</v>
      </c>
      <c r="J132" s="503">
        <v>4300</v>
      </c>
      <c r="K132" s="492"/>
      <c r="L132" s="492"/>
      <c r="M132" s="492"/>
      <c r="N132" s="492"/>
      <c r="Q132" s="280"/>
      <c r="R132" s="280"/>
      <c r="S132" s="280"/>
      <c r="T132" s="280"/>
      <c r="U132" s="280"/>
      <c r="V132" s="280"/>
      <c r="W132" s="280"/>
      <c r="X132" s="280"/>
      <c r="Y132" s="280"/>
      <c r="Z132" s="280"/>
      <c r="AA132" s="280"/>
      <c r="AB132" s="280"/>
      <c r="AC132" s="280"/>
      <c r="AD132" s="280"/>
      <c r="AE132" s="280"/>
      <c r="AF132" s="280"/>
      <c r="AG132" s="280"/>
    </row>
    <row r="133" spans="2:33" s="279" customFormat="1" ht="23.25" customHeight="1">
      <c r="B133" s="501" t="e">
        <v>#REF!</v>
      </c>
      <c r="C133" s="502" t="s">
        <v>504</v>
      </c>
      <c r="D133" s="490" t="s">
        <v>465</v>
      </c>
      <c r="E133" s="489" t="s">
        <v>794</v>
      </c>
      <c r="F133" s="487" t="s">
        <v>70</v>
      </c>
      <c r="G133" s="487" t="s">
        <v>70</v>
      </c>
      <c r="H133" s="487" t="s">
        <v>609</v>
      </c>
      <c r="I133" s="487" t="s">
        <v>52</v>
      </c>
      <c r="J133" s="505">
        <v>6178</v>
      </c>
      <c r="K133" s="492"/>
      <c r="L133" s="492"/>
      <c r="M133" s="492"/>
      <c r="N133" s="492"/>
      <c r="Q133" s="280"/>
      <c r="R133" s="280"/>
      <c r="S133" s="280"/>
      <c r="T133" s="280"/>
      <c r="U133" s="280"/>
      <c r="V133" s="280"/>
      <c r="W133" s="280"/>
      <c r="X133" s="280"/>
      <c r="Y133" s="280"/>
      <c r="Z133" s="280"/>
      <c r="AA133" s="280"/>
      <c r="AB133" s="280"/>
      <c r="AC133" s="280"/>
      <c r="AD133" s="280"/>
      <c r="AE133" s="280"/>
      <c r="AF133" s="280"/>
      <c r="AG133" s="280"/>
    </row>
    <row r="134" spans="2:33" s="279" customFormat="1" ht="23.25" customHeight="1">
      <c r="B134" s="501" t="e">
        <v>#REF!</v>
      </c>
      <c r="C134" s="502" t="s">
        <v>504</v>
      </c>
      <c r="D134" s="487" t="s">
        <v>465</v>
      </c>
      <c r="E134" s="502" t="s">
        <v>794</v>
      </c>
      <c r="F134" s="487" t="s">
        <v>70</v>
      </c>
      <c r="G134" s="487" t="s">
        <v>70</v>
      </c>
      <c r="H134" s="487" t="s">
        <v>609</v>
      </c>
      <c r="I134" s="487" t="s">
        <v>52</v>
      </c>
      <c r="J134" s="503">
        <v>4300</v>
      </c>
      <c r="K134" s="492"/>
      <c r="L134" s="492"/>
      <c r="M134" s="492"/>
      <c r="N134" s="492"/>
      <c r="Q134" s="280"/>
      <c r="R134" s="280"/>
      <c r="S134" s="280"/>
      <c r="T134" s="280"/>
      <c r="U134" s="280"/>
      <c r="V134" s="280"/>
      <c r="W134" s="280"/>
      <c r="X134" s="280"/>
      <c r="Y134" s="280"/>
      <c r="Z134" s="280"/>
      <c r="AA134" s="280"/>
      <c r="AB134" s="280"/>
      <c r="AC134" s="280"/>
      <c r="AD134" s="280"/>
      <c r="AE134" s="280"/>
      <c r="AF134" s="280"/>
      <c r="AG134" s="280"/>
    </row>
    <row r="135" spans="2:33" s="277" customFormat="1">
      <c r="B135" s="501" t="e">
        <v>#REF!</v>
      </c>
      <c r="C135" s="502" t="s">
        <v>504</v>
      </c>
      <c r="D135" s="487" t="s">
        <v>465</v>
      </c>
      <c r="E135" s="502" t="s">
        <v>794</v>
      </c>
      <c r="F135" s="487" t="s">
        <v>70</v>
      </c>
      <c r="G135" s="487" t="s">
        <v>70</v>
      </c>
      <c r="H135" s="487" t="s">
        <v>609</v>
      </c>
      <c r="I135" s="487" t="s">
        <v>52</v>
      </c>
      <c r="J135" s="503">
        <v>4300</v>
      </c>
      <c r="K135" s="492"/>
      <c r="L135" s="492"/>
      <c r="M135" s="492"/>
      <c r="N135" s="492"/>
      <c r="O135" s="492"/>
      <c r="P135" s="492"/>
      <c r="Q135" s="504"/>
      <c r="R135" s="504"/>
      <c r="S135" s="504"/>
      <c r="T135" s="504"/>
      <c r="U135" s="504"/>
      <c r="V135" s="504"/>
      <c r="W135" s="504"/>
      <c r="X135" s="504"/>
      <c r="Y135" s="504"/>
      <c r="Z135" s="504"/>
      <c r="AA135" s="504"/>
      <c r="AB135" s="504"/>
      <c r="AC135" s="504"/>
      <c r="AD135" s="504"/>
      <c r="AE135" s="504"/>
      <c r="AF135" s="504"/>
      <c r="AG135" s="504"/>
    </row>
    <row r="136" spans="2:33" s="277" customFormat="1">
      <c r="B136" s="501" t="e">
        <v>#REF!</v>
      </c>
      <c r="C136" s="502" t="s">
        <v>504</v>
      </c>
      <c r="D136" s="487" t="s">
        <v>465</v>
      </c>
      <c r="E136" s="502" t="s">
        <v>794</v>
      </c>
      <c r="F136" s="487" t="s">
        <v>70</v>
      </c>
      <c r="G136" s="487" t="s">
        <v>70</v>
      </c>
      <c r="H136" s="487" t="s">
        <v>610</v>
      </c>
      <c r="I136" s="487" t="s">
        <v>52</v>
      </c>
      <c r="J136" s="503">
        <v>6178</v>
      </c>
      <c r="K136" s="492"/>
      <c r="L136" s="492"/>
      <c r="M136" s="492"/>
      <c r="N136" s="492"/>
      <c r="O136" s="492"/>
      <c r="P136" s="492"/>
      <c r="Q136" s="504"/>
      <c r="R136" s="504"/>
      <c r="S136" s="504"/>
      <c r="T136" s="504"/>
      <c r="U136" s="504"/>
      <c r="V136" s="504"/>
      <c r="W136" s="504"/>
      <c r="X136" s="504"/>
      <c r="Y136" s="504"/>
      <c r="Z136" s="504"/>
      <c r="AA136" s="504"/>
      <c r="AB136" s="504"/>
      <c r="AC136" s="504"/>
      <c r="AD136" s="504"/>
      <c r="AE136" s="504"/>
      <c r="AF136" s="504"/>
      <c r="AG136" s="504"/>
    </row>
    <row r="137" spans="2:33" s="277" customFormat="1">
      <c r="B137" s="501" t="e">
        <v>#REF!</v>
      </c>
      <c r="C137" s="502" t="s">
        <v>504</v>
      </c>
      <c r="D137" s="487" t="s">
        <v>465</v>
      </c>
      <c r="E137" s="502" t="s">
        <v>794</v>
      </c>
      <c r="F137" s="487" t="s">
        <v>70</v>
      </c>
      <c r="G137" s="487" t="s">
        <v>70</v>
      </c>
      <c r="H137" s="487" t="s">
        <v>610</v>
      </c>
      <c r="I137" s="487" t="s">
        <v>52</v>
      </c>
      <c r="J137" s="503">
        <v>6178</v>
      </c>
      <c r="K137" s="492"/>
      <c r="L137" s="492"/>
      <c r="M137" s="492"/>
      <c r="N137" s="492"/>
      <c r="O137" s="492"/>
      <c r="P137" s="492"/>
      <c r="Q137" s="504"/>
      <c r="R137" s="504"/>
      <c r="S137" s="504"/>
      <c r="T137" s="504"/>
      <c r="U137" s="504"/>
      <c r="V137" s="504"/>
      <c r="W137" s="504"/>
      <c r="X137" s="504"/>
      <c r="Y137" s="504"/>
      <c r="Z137" s="504"/>
      <c r="AA137" s="504"/>
      <c r="AB137" s="504"/>
      <c r="AC137" s="504"/>
      <c r="AD137" s="504"/>
      <c r="AE137" s="504"/>
      <c r="AF137" s="504"/>
      <c r="AG137" s="504"/>
    </row>
    <row r="138" spans="2:33" s="277" customFormat="1">
      <c r="B138" s="501" t="e">
        <v>#REF!</v>
      </c>
      <c r="C138" s="502" t="s">
        <v>504</v>
      </c>
      <c r="D138" s="487" t="s">
        <v>465</v>
      </c>
      <c r="E138" s="502" t="s">
        <v>794</v>
      </c>
      <c r="F138" s="487" t="s">
        <v>70</v>
      </c>
      <c r="G138" s="487" t="s">
        <v>70</v>
      </c>
      <c r="H138" s="487" t="s">
        <v>610</v>
      </c>
      <c r="I138" s="487" t="s">
        <v>52</v>
      </c>
      <c r="J138" s="503">
        <v>3089</v>
      </c>
      <c r="K138" s="492"/>
      <c r="L138" s="492"/>
      <c r="M138" s="492"/>
      <c r="N138" s="492"/>
      <c r="O138" s="492"/>
      <c r="P138" s="492"/>
      <c r="Q138" s="504"/>
      <c r="R138" s="504"/>
      <c r="S138" s="504"/>
      <c r="T138" s="504"/>
      <c r="U138" s="504"/>
      <c r="V138" s="504"/>
      <c r="W138" s="504"/>
      <c r="X138" s="504"/>
      <c r="Y138" s="504"/>
      <c r="Z138" s="504"/>
      <c r="AA138" s="504"/>
      <c r="AB138" s="504"/>
      <c r="AC138" s="504"/>
      <c r="AD138" s="504"/>
      <c r="AE138" s="504"/>
      <c r="AF138" s="504"/>
      <c r="AG138" s="504"/>
    </row>
    <row r="139" spans="2:33" s="277" customFormat="1">
      <c r="B139" s="501" t="e">
        <v>#REF!</v>
      </c>
      <c r="C139" s="502" t="s">
        <v>504</v>
      </c>
      <c r="D139" s="487" t="s">
        <v>465</v>
      </c>
      <c r="E139" s="502" t="s">
        <v>794</v>
      </c>
      <c r="F139" s="487" t="s">
        <v>70</v>
      </c>
      <c r="G139" s="487" t="s">
        <v>70</v>
      </c>
      <c r="H139" s="487" t="s">
        <v>610</v>
      </c>
      <c r="I139" s="487" t="s">
        <v>52</v>
      </c>
      <c r="J139" s="503">
        <v>3089</v>
      </c>
      <c r="K139" s="492"/>
      <c r="L139" s="492"/>
      <c r="M139" s="492"/>
      <c r="N139" s="492"/>
      <c r="O139" s="492"/>
      <c r="P139" s="492"/>
      <c r="Q139" s="504"/>
      <c r="R139" s="504"/>
      <c r="S139" s="504"/>
      <c r="T139" s="504"/>
      <c r="U139" s="504"/>
      <c r="V139" s="504"/>
      <c r="W139" s="504"/>
      <c r="X139" s="504"/>
      <c r="Y139" s="504"/>
      <c r="Z139" s="504"/>
      <c r="AA139" s="504"/>
      <c r="AB139" s="504"/>
      <c r="AC139" s="504"/>
      <c r="AD139" s="504"/>
      <c r="AE139" s="504"/>
      <c r="AF139" s="504"/>
      <c r="AG139" s="504"/>
    </row>
    <row r="140" spans="2:33" s="277" customFormat="1">
      <c r="B140" s="501" t="e">
        <v>#REF!</v>
      </c>
      <c r="C140" s="502" t="s">
        <v>504</v>
      </c>
      <c r="D140" s="487" t="s">
        <v>465</v>
      </c>
      <c r="E140" s="502" t="s">
        <v>794</v>
      </c>
      <c r="F140" s="487" t="s">
        <v>70</v>
      </c>
      <c r="G140" s="487" t="s">
        <v>70</v>
      </c>
      <c r="H140" s="487" t="s">
        <v>610</v>
      </c>
      <c r="I140" s="487" t="s">
        <v>52</v>
      </c>
      <c r="J140" s="503">
        <v>3089</v>
      </c>
      <c r="K140" s="492"/>
      <c r="L140" s="492"/>
      <c r="M140" s="492"/>
      <c r="N140" s="492"/>
      <c r="O140" s="492"/>
      <c r="P140" s="492"/>
      <c r="Q140" s="504"/>
      <c r="R140" s="504"/>
      <c r="S140" s="504"/>
      <c r="T140" s="504"/>
      <c r="U140" s="504"/>
      <c r="V140" s="504"/>
      <c r="W140" s="504"/>
      <c r="X140" s="504"/>
      <c r="Y140" s="504"/>
      <c r="Z140" s="504"/>
      <c r="AA140" s="504"/>
      <c r="AB140" s="504"/>
      <c r="AC140" s="504"/>
      <c r="AD140" s="504"/>
      <c r="AE140" s="504"/>
      <c r="AF140" s="504"/>
      <c r="AG140" s="504"/>
    </row>
    <row r="141" spans="2:33" s="277" customFormat="1">
      <c r="B141" s="501" t="e">
        <v>#REF!</v>
      </c>
      <c r="C141" s="502" t="s">
        <v>504</v>
      </c>
      <c r="D141" s="487" t="s">
        <v>465</v>
      </c>
      <c r="E141" s="502" t="s">
        <v>794</v>
      </c>
      <c r="F141" s="487" t="s">
        <v>70</v>
      </c>
      <c r="G141" s="487" t="s">
        <v>70</v>
      </c>
      <c r="H141" s="487" t="s">
        <v>610</v>
      </c>
      <c r="I141" s="487" t="s">
        <v>52</v>
      </c>
      <c r="J141" s="503">
        <v>15280</v>
      </c>
      <c r="K141" s="492"/>
      <c r="L141" s="492"/>
      <c r="M141" s="492"/>
      <c r="N141" s="492"/>
      <c r="O141" s="492"/>
      <c r="P141" s="492"/>
      <c r="Q141" s="504"/>
      <c r="R141" s="504"/>
      <c r="S141" s="504"/>
      <c r="T141" s="504"/>
      <c r="U141" s="504"/>
      <c r="V141" s="504"/>
      <c r="W141" s="504"/>
      <c r="X141" s="504"/>
      <c r="Y141" s="504"/>
      <c r="Z141" s="504"/>
      <c r="AA141" s="504"/>
      <c r="AB141" s="504"/>
      <c r="AC141" s="504"/>
      <c r="AD141" s="504"/>
      <c r="AE141" s="504"/>
      <c r="AF141" s="504"/>
      <c r="AG141" s="504"/>
    </row>
    <row r="142" spans="2:33" s="277" customFormat="1">
      <c r="B142" s="501" t="e">
        <v>#REF!</v>
      </c>
      <c r="C142" s="502" t="s">
        <v>504</v>
      </c>
      <c r="D142" s="487" t="s">
        <v>465</v>
      </c>
      <c r="E142" s="502" t="s">
        <v>794</v>
      </c>
      <c r="F142" s="487" t="s">
        <v>70</v>
      </c>
      <c r="G142" s="487" t="s">
        <v>70</v>
      </c>
      <c r="H142" s="487" t="s">
        <v>610</v>
      </c>
      <c r="I142" s="487" t="s">
        <v>52</v>
      </c>
      <c r="J142" s="503">
        <v>4300</v>
      </c>
      <c r="K142" s="492"/>
      <c r="L142" s="492"/>
      <c r="M142" s="492"/>
      <c r="N142" s="492"/>
      <c r="O142" s="492"/>
      <c r="P142" s="492"/>
      <c r="Q142" s="504"/>
      <c r="R142" s="504"/>
      <c r="S142" s="504"/>
      <c r="T142" s="504"/>
      <c r="U142" s="504"/>
      <c r="V142" s="504"/>
      <c r="W142" s="504"/>
      <c r="X142" s="504"/>
      <c r="Y142" s="504"/>
      <c r="Z142" s="504"/>
      <c r="AA142" s="504"/>
      <c r="AB142" s="504"/>
      <c r="AC142" s="504"/>
      <c r="AD142" s="504"/>
      <c r="AE142" s="504"/>
      <c r="AF142" s="504"/>
      <c r="AG142" s="504"/>
    </row>
    <row r="143" spans="2:33" s="277" customFormat="1" ht="16.5" customHeight="1">
      <c r="B143" s="501" t="e">
        <v>#REF!</v>
      </c>
      <c r="C143" s="502" t="s">
        <v>504</v>
      </c>
      <c r="D143" s="487" t="s">
        <v>465</v>
      </c>
      <c r="E143" s="502" t="s">
        <v>794</v>
      </c>
      <c r="F143" s="487" t="s">
        <v>70</v>
      </c>
      <c r="G143" s="487" t="s">
        <v>70</v>
      </c>
      <c r="H143" s="487" t="s">
        <v>610</v>
      </c>
      <c r="I143" s="487" t="s">
        <v>52</v>
      </c>
      <c r="J143" s="503">
        <v>4300</v>
      </c>
      <c r="K143" s="492"/>
      <c r="L143" s="492"/>
      <c r="M143" s="492"/>
      <c r="N143" s="492"/>
      <c r="O143" s="492"/>
      <c r="P143" s="492"/>
      <c r="Q143" s="504"/>
      <c r="R143" s="504"/>
      <c r="S143" s="504"/>
      <c r="T143" s="504"/>
      <c r="U143" s="504"/>
      <c r="V143" s="504"/>
      <c r="W143" s="504"/>
      <c r="X143" s="504"/>
      <c r="Y143" s="504"/>
      <c r="Z143" s="504"/>
      <c r="AA143" s="504"/>
      <c r="AB143" s="504"/>
      <c r="AC143" s="504"/>
      <c r="AD143" s="504"/>
      <c r="AE143" s="504"/>
      <c r="AF143" s="504"/>
      <c r="AG143" s="504"/>
    </row>
    <row r="144" spans="2:33" s="277" customFormat="1">
      <c r="B144" s="501" t="e">
        <v>#REF!</v>
      </c>
      <c r="C144" s="502" t="s">
        <v>504</v>
      </c>
      <c r="D144" s="487" t="s">
        <v>465</v>
      </c>
      <c r="E144" s="502" t="s">
        <v>794</v>
      </c>
      <c r="F144" s="487" t="s">
        <v>70</v>
      </c>
      <c r="G144" s="487" t="s">
        <v>70</v>
      </c>
      <c r="H144" s="487" t="s">
        <v>610</v>
      </c>
      <c r="I144" s="487" t="s">
        <v>52</v>
      </c>
      <c r="J144" s="503">
        <v>4300</v>
      </c>
      <c r="K144" s="492"/>
      <c r="L144" s="492"/>
      <c r="M144" s="492"/>
      <c r="N144" s="492"/>
      <c r="O144" s="492"/>
      <c r="P144" s="492"/>
      <c r="Q144" s="504"/>
      <c r="R144" s="504"/>
      <c r="S144" s="504"/>
      <c r="T144" s="504"/>
      <c r="U144" s="504"/>
      <c r="V144" s="504"/>
      <c r="W144" s="504"/>
      <c r="X144" s="504"/>
      <c r="Y144" s="504"/>
      <c r="Z144" s="504"/>
      <c r="AA144" s="504"/>
      <c r="AB144" s="504"/>
      <c r="AC144" s="504"/>
      <c r="AD144" s="504"/>
      <c r="AE144" s="504"/>
      <c r="AF144" s="504"/>
      <c r="AG144" s="504"/>
    </row>
    <row r="145" spans="2:33" s="277" customFormat="1">
      <c r="B145" s="501" t="e">
        <v>#REF!</v>
      </c>
      <c r="C145" s="502" t="s">
        <v>504</v>
      </c>
      <c r="D145" s="487" t="s">
        <v>465</v>
      </c>
      <c r="E145" s="502" t="s">
        <v>794</v>
      </c>
      <c r="F145" s="487" t="s">
        <v>70</v>
      </c>
      <c r="G145" s="487" t="s">
        <v>70</v>
      </c>
      <c r="H145" s="487" t="s">
        <v>610</v>
      </c>
      <c r="I145" s="487" t="s">
        <v>52</v>
      </c>
      <c r="J145" s="503">
        <v>4300</v>
      </c>
      <c r="K145" s="492"/>
      <c r="L145" s="492"/>
      <c r="M145" s="492"/>
      <c r="N145" s="492"/>
      <c r="O145" s="492"/>
      <c r="P145" s="492"/>
      <c r="Q145" s="504"/>
      <c r="R145" s="504"/>
      <c r="S145" s="504"/>
      <c r="T145" s="504"/>
      <c r="U145" s="504"/>
      <c r="V145" s="504"/>
      <c r="W145" s="504"/>
      <c r="X145" s="504"/>
      <c r="Y145" s="504"/>
      <c r="Z145" s="504"/>
      <c r="AA145" s="504"/>
      <c r="AB145" s="504"/>
      <c r="AC145" s="504"/>
      <c r="AD145" s="504"/>
      <c r="AE145" s="504"/>
      <c r="AF145" s="504"/>
      <c r="AG145" s="504"/>
    </row>
    <row r="146" spans="2:33" s="277" customFormat="1">
      <c r="B146" s="501" t="e">
        <v>#REF!</v>
      </c>
      <c r="C146" s="502" t="s">
        <v>504</v>
      </c>
      <c r="D146" s="487" t="s">
        <v>465</v>
      </c>
      <c r="E146" s="502" t="s">
        <v>794</v>
      </c>
      <c r="F146" s="487" t="s">
        <v>70</v>
      </c>
      <c r="G146" s="487" t="s">
        <v>70</v>
      </c>
      <c r="H146" s="487" t="s">
        <v>610</v>
      </c>
      <c r="I146" s="487" t="s">
        <v>52</v>
      </c>
      <c r="J146" s="503">
        <v>4300</v>
      </c>
      <c r="K146" s="492"/>
      <c r="L146" s="492"/>
      <c r="M146" s="492"/>
      <c r="N146" s="492"/>
      <c r="O146" s="492"/>
      <c r="P146" s="492"/>
      <c r="Q146" s="504"/>
      <c r="R146" s="504"/>
      <c r="S146" s="504"/>
      <c r="T146" s="504"/>
      <c r="U146" s="504"/>
      <c r="V146" s="504"/>
      <c r="W146" s="504"/>
      <c r="X146" s="504"/>
      <c r="Y146" s="504"/>
      <c r="Z146" s="504"/>
      <c r="AA146" s="504"/>
      <c r="AB146" s="504"/>
      <c r="AC146" s="504"/>
      <c r="AD146" s="504"/>
      <c r="AE146" s="504"/>
      <c r="AF146" s="504"/>
      <c r="AG146" s="504"/>
    </row>
    <row r="147" spans="2:33" s="277" customFormat="1">
      <c r="B147" s="501" t="e">
        <v>#REF!</v>
      </c>
      <c r="C147" s="502" t="s">
        <v>504</v>
      </c>
      <c r="D147" s="487" t="s">
        <v>465</v>
      </c>
      <c r="E147" s="502" t="s">
        <v>794</v>
      </c>
      <c r="F147" s="487" t="s">
        <v>70</v>
      </c>
      <c r="G147" s="487" t="s">
        <v>70</v>
      </c>
      <c r="H147" s="487" t="s">
        <v>610</v>
      </c>
      <c r="I147" s="487" t="s">
        <v>52</v>
      </c>
      <c r="J147" s="503">
        <v>4300</v>
      </c>
      <c r="K147" s="492"/>
      <c r="L147" s="492"/>
      <c r="M147" s="492"/>
      <c r="N147" s="492"/>
      <c r="O147" s="492"/>
      <c r="P147" s="492"/>
      <c r="Q147" s="504"/>
      <c r="R147" s="504"/>
      <c r="S147" s="504"/>
      <c r="T147" s="504"/>
      <c r="U147" s="504"/>
      <c r="V147" s="504"/>
      <c r="W147" s="504"/>
      <c r="X147" s="504"/>
      <c r="Y147" s="504"/>
      <c r="Z147" s="504"/>
      <c r="AA147" s="504"/>
      <c r="AB147" s="504"/>
      <c r="AC147" s="504"/>
      <c r="AD147" s="504"/>
      <c r="AE147" s="504"/>
      <c r="AF147" s="504"/>
      <c r="AG147" s="504"/>
    </row>
    <row r="148" spans="2:33" s="277" customFormat="1">
      <c r="B148" s="501" t="e">
        <v>#REF!</v>
      </c>
      <c r="C148" s="502" t="s">
        <v>504</v>
      </c>
      <c r="D148" s="487" t="s">
        <v>465</v>
      </c>
      <c r="E148" s="502" t="s">
        <v>794</v>
      </c>
      <c r="F148" s="487" t="s">
        <v>70</v>
      </c>
      <c r="G148" s="487" t="s">
        <v>70</v>
      </c>
      <c r="H148" s="487" t="s">
        <v>613</v>
      </c>
      <c r="I148" s="487" t="s">
        <v>52</v>
      </c>
      <c r="J148" s="503">
        <v>3089</v>
      </c>
      <c r="K148" s="492"/>
      <c r="L148" s="492"/>
      <c r="M148" s="492"/>
      <c r="N148" s="492"/>
      <c r="O148" s="492"/>
      <c r="P148" s="492"/>
      <c r="Q148" s="504"/>
      <c r="R148" s="504"/>
      <c r="S148" s="504"/>
      <c r="T148" s="504"/>
      <c r="U148" s="504"/>
      <c r="V148" s="504"/>
      <c r="W148" s="504"/>
      <c r="X148" s="504"/>
      <c r="Y148" s="504"/>
      <c r="Z148" s="504"/>
      <c r="AA148" s="504"/>
      <c r="AB148" s="504"/>
      <c r="AC148" s="504"/>
      <c r="AD148" s="504"/>
      <c r="AE148" s="504"/>
      <c r="AF148" s="504"/>
      <c r="AG148" s="504"/>
    </row>
    <row r="149" spans="2:33" s="277" customFormat="1" ht="15.75" customHeight="1">
      <c r="B149" s="501" t="e">
        <v>#REF!</v>
      </c>
      <c r="C149" s="502" t="s">
        <v>504</v>
      </c>
      <c r="D149" s="487" t="s">
        <v>465</v>
      </c>
      <c r="E149" s="502" t="s">
        <v>794</v>
      </c>
      <c r="F149" s="487" t="s">
        <v>70</v>
      </c>
      <c r="G149" s="487" t="s">
        <v>70</v>
      </c>
      <c r="H149" s="487" t="s">
        <v>614</v>
      </c>
      <c r="I149" s="487" t="s">
        <v>52</v>
      </c>
      <c r="J149" s="503">
        <v>4300</v>
      </c>
      <c r="K149" s="492"/>
      <c r="L149" s="492"/>
      <c r="M149" s="492"/>
      <c r="N149" s="492"/>
      <c r="O149" s="492"/>
      <c r="P149" s="492"/>
      <c r="Q149" s="504"/>
      <c r="R149" s="504"/>
      <c r="S149" s="504"/>
      <c r="T149" s="504"/>
      <c r="U149" s="504"/>
      <c r="V149" s="504"/>
      <c r="W149" s="504"/>
      <c r="X149" s="504"/>
      <c r="Y149" s="504"/>
      <c r="Z149" s="504"/>
      <c r="AA149" s="504"/>
      <c r="AB149" s="504"/>
      <c r="AC149" s="504"/>
      <c r="AD149" s="504"/>
      <c r="AE149" s="504"/>
      <c r="AF149" s="504"/>
      <c r="AG149" s="504"/>
    </row>
    <row r="150" spans="2:33" s="277" customFormat="1">
      <c r="B150" s="501" t="e">
        <v>#REF!</v>
      </c>
      <c r="C150" s="502" t="s">
        <v>504</v>
      </c>
      <c r="D150" s="487" t="s">
        <v>465</v>
      </c>
      <c r="E150" s="502" t="s">
        <v>794</v>
      </c>
      <c r="F150" s="487" t="s">
        <v>70</v>
      </c>
      <c r="G150" s="487" t="s">
        <v>70</v>
      </c>
      <c r="H150" s="487" t="s">
        <v>614</v>
      </c>
      <c r="I150" s="487" t="s">
        <v>52</v>
      </c>
      <c r="J150" s="503">
        <v>4300</v>
      </c>
      <c r="K150" s="492"/>
      <c r="L150" s="492"/>
      <c r="M150" s="492"/>
      <c r="N150" s="492"/>
      <c r="O150" s="492"/>
      <c r="P150" s="492"/>
      <c r="Q150" s="504"/>
      <c r="R150" s="504"/>
      <c r="S150" s="504"/>
      <c r="T150" s="504"/>
      <c r="U150" s="504"/>
      <c r="V150" s="504"/>
      <c r="W150" s="504"/>
      <c r="X150" s="504"/>
      <c r="Y150" s="504"/>
      <c r="Z150" s="504"/>
      <c r="AA150" s="504"/>
      <c r="AB150" s="504"/>
      <c r="AC150" s="504"/>
      <c r="AD150" s="504"/>
      <c r="AE150" s="504"/>
      <c r="AF150" s="504"/>
      <c r="AG150" s="504"/>
    </row>
    <row r="151" spans="2:33" s="279" customFormat="1">
      <c r="B151" s="501" t="e">
        <v>#REF!</v>
      </c>
      <c r="C151" s="502" t="s">
        <v>504</v>
      </c>
      <c r="D151" s="487" t="s">
        <v>465</v>
      </c>
      <c r="E151" s="502" t="s">
        <v>794</v>
      </c>
      <c r="F151" s="487" t="s">
        <v>70</v>
      </c>
      <c r="G151" s="487" t="s">
        <v>70</v>
      </c>
      <c r="H151" s="487" t="s">
        <v>617</v>
      </c>
      <c r="I151" s="487" t="s">
        <v>52</v>
      </c>
      <c r="J151" s="503">
        <v>6178</v>
      </c>
      <c r="K151" s="492"/>
      <c r="L151" s="492"/>
      <c r="M151" s="492"/>
      <c r="N151" s="492"/>
      <c r="Q151" s="280"/>
      <c r="R151" s="280"/>
      <c r="S151" s="280"/>
      <c r="T151" s="280"/>
      <c r="U151" s="280"/>
      <c r="V151" s="280"/>
      <c r="W151" s="280"/>
      <c r="X151" s="280"/>
      <c r="Y151" s="280"/>
      <c r="Z151" s="280"/>
      <c r="AA151" s="280"/>
      <c r="AB151" s="280"/>
      <c r="AC151" s="280"/>
      <c r="AD151" s="280"/>
      <c r="AE151" s="280"/>
      <c r="AF151" s="280"/>
      <c r="AG151" s="280"/>
    </row>
    <row r="152" spans="2:33" s="279" customFormat="1">
      <c r="B152" s="501" t="e">
        <v>#REF!</v>
      </c>
      <c r="C152" s="502" t="s">
        <v>504</v>
      </c>
      <c r="D152" s="487" t="s">
        <v>465</v>
      </c>
      <c r="E152" s="502" t="s">
        <v>794</v>
      </c>
      <c r="F152" s="487" t="s">
        <v>70</v>
      </c>
      <c r="G152" s="487" t="s">
        <v>70</v>
      </c>
      <c r="H152" s="487" t="s">
        <v>617</v>
      </c>
      <c r="I152" s="487" t="s">
        <v>52</v>
      </c>
      <c r="J152" s="503">
        <v>6178</v>
      </c>
      <c r="K152" s="492"/>
      <c r="L152" s="492"/>
      <c r="M152" s="492"/>
      <c r="N152" s="492"/>
      <c r="Q152" s="280"/>
      <c r="R152" s="280"/>
      <c r="S152" s="280"/>
      <c r="T152" s="280"/>
      <c r="U152" s="280"/>
      <c r="V152" s="280"/>
      <c r="W152" s="280"/>
      <c r="X152" s="280"/>
      <c r="Y152" s="280"/>
      <c r="Z152" s="280"/>
      <c r="AA152" s="280"/>
      <c r="AB152" s="280"/>
      <c r="AC152" s="280"/>
      <c r="AD152" s="280"/>
      <c r="AE152" s="280"/>
      <c r="AF152" s="280"/>
      <c r="AG152" s="280"/>
    </row>
    <row r="153" spans="2:33" s="279" customFormat="1">
      <c r="B153" s="501" t="e">
        <v>#REF!</v>
      </c>
      <c r="C153" s="502" t="s">
        <v>504</v>
      </c>
      <c r="D153" s="487" t="s">
        <v>465</v>
      </c>
      <c r="E153" s="502" t="s">
        <v>794</v>
      </c>
      <c r="F153" s="487" t="s">
        <v>70</v>
      </c>
      <c r="G153" s="487" t="s">
        <v>70</v>
      </c>
      <c r="H153" s="487" t="s">
        <v>617</v>
      </c>
      <c r="I153" s="487" t="s">
        <v>52</v>
      </c>
      <c r="J153" s="503">
        <v>6178</v>
      </c>
      <c r="K153" s="492"/>
      <c r="L153" s="492"/>
      <c r="M153" s="492"/>
      <c r="N153" s="492"/>
      <c r="Q153" s="280"/>
      <c r="R153" s="280"/>
      <c r="S153" s="280"/>
      <c r="T153" s="280"/>
      <c r="U153" s="280"/>
      <c r="V153" s="280"/>
      <c r="W153" s="280"/>
      <c r="X153" s="280"/>
      <c r="Y153" s="280"/>
      <c r="Z153" s="280"/>
      <c r="AA153" s="280"/>
      <c r="AB153" s="280"/>
      <c r="AC153" s="280"/>
      <c r="AD153" s="280"/>
      <c r="AE153" s="280"/>
      <c r="AF153" s="280"/>
      <c r="AG153" s="280"/>
    </row>
    <row r="154" spans="2:33" s="279" customFormat="1">
      <c r="B154" s="501" t="e">
        <v>#REF!</v>
      </c>
      <c r="C154" s="502" t="s">
        <v>504</v>
      </c>
      <c r="D154" s="487" t="s">
        <v>465</v>
      </c>
      <c r="E154" s="502" t="s">
        <v>794</v>
      </c>
      <c r="F154" s="487" t="s">
        <v>70</v>
      </c>
      <c r="G154" s="487" t="s">
        <v>70</v>
      </c>
      <c r="H154" s="487" t="s">
        <v>618</v>
      </c>
      <c r="I154" s="487" t="s">
        <v>52</v>
      </c>
      <c r="J154" s="503">
        <v>4300</v>
      </c>
      <c r="K154" s="492"/>
      <c r="L154" s="492"/>
      <c r="M154" s="492"/>
      <c r="N154" s="492"/>
      <c r="Q154" s="280"/>
      <c r="R154" s="280"/>
      <c r="S154" s="280"/>
      <c r="T154" s="280"/>
      <c r="U154" s="280"/>
      <c r="V154" s="280"/>
      <c r="W154" s="280"/>
      <c r="X154" s="280"/>
      <c r="Y154" s="280"/>
      <c r="Z154" s="280"/>
      <c r="AA154" s="280"/>
      <c r="AB154" s="280"/>
      <c r="AC154" s="280"/>
      <c r="AD154" s="280"/>
      <c r="AE154" s="280"/>
      <c r="AF154" s="280"/>
      <c r="AG154" s="280"/>
    </row>
    <row r="155" spans="2:33" s="279" customFormat="1">
      <c r="B155" s="501" t="e">
        <v>#REF!</v>
      </c>
      <c r="C155" s="502" t="s">
        <v>504</v>
      </c>
      <c r="D155" s="487" t="s">
        <v>465</v>
      </c>
      <c r="E155" s="502" t="s">
        <v>794</v>
      </c>
      <c r="F155" s="487" t="s">
        <v>70</v>
      </c>
      <c r="G155" s="487" t="s">
        <v>70</v>
      </c>
      <c r="H155" s="487" t="s">
        <v>618</v>
      </c>
      <c r="I155" s="487" t="s">
        <v>52</v>
      </c>
      <c r="J155" s="503">
        <v>4300</v>
      </c>
      <c r="K155" s="492"/>
      <c r="L155" s="492"/>
      <c r="M155" s="492"/>
      <c r="N155" s="492"/>
      <c r="Q155" s="280"/>
      <c r="R155" s="280"/>
      <c r="S155" s="280"/>
      <c r="T155" s="280"/>
      <c r="U155" s="280"/>
      <c r="V155" s="280"/>
      <c r="W155" s="280"/>
      <c r="X155" s="280"/>
      <c r="Y155" s="280"/>
      <c r="Z155" s="280"/>
      <c r="AA155" s="280"/>
      <c r="AB155" s="280"/>
      <c r="AC155" s="280"/>
      <c r="AD155" s="280"/>
      <c r="AE155" s="280"/>
      <c r="AF155" s="280"/>
      <c r="AG155" s="280"/>
    </row>
    <row r="156" spans="2:33" s="279" customFormat="1">
      <c r="B156" s="501" t="e">
        <v>#REF!</v>
      </c>
      <c r="C156" s="502" t="s">
        <v>504</v>
      </c>
      <c r="D156" s="487" t="s">
        <v>465</v>
      </c>
      <c r="E156" s="502" t="s">
        <v>794</v>
      </c>
      <c r="F156" s="487" t="s">
        <v>70</v>
      </c>
      <c r="G156" s="487" t="s">
        <v>70</v>
      </c>
      <c r="H156" s="487" t="s">
        <v>621</v>
      </c>
      <c r="I156" s="487" t="s">
        <v>52</v>
      </c>
      <c r="J156" s="503">
        <v>4300</v>
      </c>
      <c r="K156" s="492"/>
      <c r="L156" s="492"/>
      <c r="M156" s="492"/>
      <c r="N156" s="492"/>
      <c r="Q156" s="280"/>
      <c r="R156" s="280"/>
      <c r="S156" s="280"/>
      <c r="T156" s="280"/>
      <c r="U156" s="280"/>
      <c r="V156" s="280"/>
      <c r="W156" s="280"/>
      <c r="X156" s="280"/>
      <c r="Y156" s="280"/>
      <c r="Z156" s="280"/>
      <c r="AA156" s="280"/>
      <c r="AB156" s="280"/>
      <c r="AC156" s="280"/>
      <c r="AD156" s="280"/>
      <c r="AE156" s="280"/>
      <c r="AF156" s="280"/>
      <c r="AG156" s="280"/>
    </row>
    <row r="157" spans="2:33" s="279" customFormat="1">
      <c r="B157" s="501" t="e">
        <v>#REF!</v>
      </c>
      <c r="C157" s="502" t="s">
        <v>504</v>
      </c>
      <c r="D157" s="487" t="s">
        <v>465</v>
      </c>
      <c r="E157" s="502" t="s">
        <v>794</v>
      </c>
      <c r="F157" s="487" t="s">
        <v>70</v>
      </c>
      <c r="G157" s="487" t="s">
        <v>70</v>
      </c>
      <c r="H157" s="487" t="s">
        <v>622</v>
      </c>
      <c r="I157" s="487" t="s">
        <v>52</v>
      </c>
      <c r="J157" s="503">
        <v>6178</v>
      </c>
      <c r="K157" s="492"/>
      <c r="L157" s="492"/>
      <c r="M157" s="492"/>
      <c r="N157" s="492"/>
      <c r="Q157" s="280"/>
      <c r="R157" s="280"/>
      <c r="S157" s="280"/>
      <c r="T157" s="280"/>
      <c r="U157" s="280"/>
      <c r="V157" s="280"/>
      <c r="W157" s="280"/>
      <c r="X157" s="280"/>
      <c r="Y157" s="280"/>
      <c r="Z157" s="280"/>
      <c r="AA157" s="280"/>
      <c r="AB157" s="280"/>
      <c r="AC157" s="280"/>
      <c r="AD157" s="280"/>
      <c r="AE157" s="280"/>
      <c r="AF157" s="280"/>
      <c r="AG157" s="280"/>
    </row>
    <row r="158" spans="2:33" s="279" customFormat="1">
      <c r="B158" s="501" t="e">
        <v>#REF!</v>
      </c>
      <c r="C158" s="489" t="s">
        <v>504</v>
      </c>
      <c r="D158" s="490" t="s">
        <v>465</v>
      </c>
      <c r="E158" s="489" t="s">
        <v>794</v>
      </c>
      <c r="F158" s="487" t="s">
        <v>70</v>
      </c>
      <c r="G158" s="487" t="s">
        <v>70</v>
      </c>
      <c r="H158" s="487" t="s">
        <v>622</v>
      </c>
      <c r="I158" s="487" t="s">
        <v>52</v>
      </c>
      <c r="J158" s="505">
        <v>6178</v>
      </c>
      <c r="K158" s="492"/>
      <c r="L158" s="492"/>
      <c r="M158" s="492"/>
      <c r="N158" s="492"/>
      <c r="Q158" s="280"/>
      <c r="R158" s="280"/>
      <c r="S158" s="280"/>
      <c r="T158" s="280"/>
      <c r="U158" s="280"/>
      <c r="V158" s="280"/>
      <c r="W158" s="280"/>
      <c r="X158" s="280"/>
      <c r="Y158" s="280"/>
      <c r="Z158" s="280"/>
      <c r="AA158" s="280"/>
      <c r="AB158" s="280"/>
      <c r="AC158" s="280"/>
      <c r="AD158" s="280"/>
      <c r="AE158" s="280"/>
      <c r="AF158" s="280"/>
      <c r="AG158" s="280"/>
    </row>
    <row r="159" spans="2:33" s="279" customFormat="1">
      <c r="B159" s="501" t="e">
        <v>#REF!</v>
      </c>
      <c r="C159" s="489" t="s">
        <v>504</v>
      </c>
      <c r="D159" s="490" t="s">
        <v>465</v>
      </c>
      <c r="E159" s="489" t="s">
        <v>794</v>
      </c>
      <c r="F159" s="487" t="s">
        <v>70</v>
      </c>
      <c r="G159" s="487" t="s">
        <v>70</v>
      </c>
      <c r="H159" s="487" t="s">
        <v>622</v>
      </c>
      <c r="I159" s="487" t="s">
        <v>52</v>
      </c>
      <c r="J159" s="505">
        <v>4300</v>
      </c>
      <c r="K159" s="492"/>
      <c r="L159" s="492"/>
      <c r="M159" s="492"/>
      <c r="N159" s="492"/>
      <c r="Q159" s="280"/>
      <c r="R159" s="280"/>
      <c r="S159" s="280"/>
      <c r="T159" s="280"/>
      <c r="U159" s="280"/>
      <c r="V159" s="280"/>
      <c r="W159" s="280"/>
      <c r="X159" s="280"/>
      <c r="Y159" s="280"/>
      <c r="Z159" s="280"/>
      <c r="AA159" s="280"/>
      <c r="AB159" s="280"/>
      <c r="AC159" s="280"/>
      <c r="AD159" s="280"/>
      <c r="AE159" s="280"/>
      <c r="AF159" s="280"/>
      <c r="AG159" s="280"/>
    </row>
    <row r="160" spans="2:33" s="279" customFormat="1">
      <c r="B160" s="501" t="e">
        <v>#REF!</v>
      </c>
      <c r="C160" s="489" t="s">
        <v>504</v>
      </c>
      <c r="D160" s="490" t="s">
        <v>465</v>
      </c>
      <c r="E160" s="489" t="s">
        <v>794</v>
      </c>
      <c r="F160" s="487" t="s">
        <v>70</v>
      </c>
      <c r="G160" s="487" t="s">
        <v>70</v>
      </c>
      <c r="H160" s="487" t="s">
        <v>622</v>
      </c>
      <c r="I160" s="487" t="s">
        <v>52</v>
      </c>
      <c r="J160" s="505">
        <v>1236</v>
      </c>
      <c r="K160" s="492"/>
      <c r="L160" s="492"/>
      <c r="M160" s="492"/>
      <c r="N160" s="492"/>
      <c r="Q160" s="280"/>
      <c r="R160" s="280"/>
      <c r="S160" s="280"/>
      <c r="T160" s="280"/>
      <c r="U160" s="280"/>
      <c r="V160" s="280"/>
      <c r="W160" s="280"/>
      <c r="X160" s="280"/>
      <c r="Y160" s="280"/>
      <c r="Z160" s="280"/>
      <c r="AA160" s="280"/>
      <c r="AB160" s="280"/>
      <c r="AC160" s="280"/>
      <c r="AD160" s="280"/>
      <c r="AE160" s="280"/>
      <c r="AF160" s="280"/>
      <c r="AG160" s="280"/>
    </row>
    <row r="161" spans="2:33" s="279" customFormat="1">
      <c r="B161" s="501" t="e">
        <v>#REF!</v>
      </c>
      <c r="C161" s="489" t="s">
        <v>504</v>
      </c>
      <c r="D161" s="490" t="s">
        <v>465</v>
      </c>
      <c r="E161" s="489" t="s">
        <v>794</v>
      </c>
      <c r="F161" s="487" t="s">
        <v>70</v>
      </c>
      <c r="G161" s="487" t="s">
        <v>70</v>
      </c>
      <c r="H161" s="487" t="s">
        <v>622</v>
      </c>
      <c r="I161" s="487" t="s">
        <v>52</v>
      </c>
      <c r="J161" s="505">
        <v>1236</v>
      </c>
      <c r="K161" s="492"/>
      <c r="L161" s="492"/>
      <c r="M161" s="492"/>
      <c r="N161" s="492"/>
      <c r="Q161" s="280"/>
      <c r="R161" s="280"/>
      <c r="S161" s="280"/>
      <c r="T161" s="280"/>
      <c r="U161" s="280"/>
      <c r="V161" s="280"/>
      <c r="W161" s="280"/>
      <c r="X161" s="280"/>
      <c r="Y161" s="280"/>
      <c r="Z161" s="280"/>
      <c r="AA161" s="280"/>
      <c r="AB161" s="280"/>
      <c r="AC161" s="280"/>
      <c r="AD161" s="280"/>
      <c r="AE161" s="280"/>
      <c r="AF161" s="280"/>
      <c r="AG161" s="280"/>
    </row>
    <row r="162" spans="2:33" s="279" customFormat="1">
      <c r="B162" s="501" t="e">
        <v>#REF!</v>
      </c>
      <c r="C162" s="489" t="s">
        <v>504</v>
      </c>
      <c r="D162" s="490" t="s">
        <v>465</v>
      </c>
      <c r="E162" s="489" t="s">
        <v>794</v>
      </c>
      <c r="F162" s="487" t="s">
        <v>70</v>
      </c>
      <c r="G162" s="487" t="s">
        <v>70</v>
      </c>
      <c r="H162" s="487" t="s">
        <v>622</v>
      </c>
      <c r="I162" s="487" t="s">
        <v>52</v>
      </c>
      <c r="J162" s="505">
        <v>3089</v>
      </c>
      <c r="K162" s="492"/>
      <c r="L162" s="492"/>
      <c r="M162" s="492"/>
      <c r="N162" s="492"/>
      <c r="Q162" s="280"/>
      <c r="R162" s="280"/>
      <c r="S162" s="280"/>
      <c r="T162" s="280"/>
      <c r="U162" s="280"/>
      <c r="V162" s="280"/>
      <c r="W162" s="280"/>
      <c r="X162" s="280"/>
      <c r="Y162" s="280"/>
      <c r="Z162" s="280"/>
      <c r="AA162" s="280"/>
      <c r="AB162" s="280"/>
      <c r="AC162" s="280"/>
      <c r="AD162" s="280"/>
      <c r="AE162" s="280"/>
      <c r="AF162" s="280"/>
      <c r="AG162" s="280"/>
    </row>
    <row r="163" spans="2:33" s="279" customFormat="1">
      <c r="B163" s="501" t="e">
        <v>#REF!</v>
      </c>
      <c r="C163" s="489" t="s">
        <v>504</v>
      </c>
      <c r="D163" s="490" t="s">
        <v>465</v>
      </c>
      <c r="E163" s="489" t="s">
        <v>794</v>
      </c>
      <c r="F163" s="487" t="s">
        <v>70</v>
      </c>
      <c r="G163" s="487" t="s">
        <v>70</v>
      </c>
      <c r="H163" s="487" t="s">
        <v>622</v>
      </c>
      <c r="I163" s="487" t="s">
        <v>52</v>
      </c>
      <c r="J163" s="505">
        <v>1236</v>
      </c>
      <c r="K163" s="492"/>
      <c r="L163" s="492"/>
      <c r="M163" s="492"/>
      <c r="N163" s="492"/>
      <c r="Q163" s="280"/>
      <c r="R163" s="280"/>
      <c r="S163" s="280"/>
      <c r="T163" s="280"/>
      <c r="U163" s="280"/>
      <c r="V163" s="280"/>
      <c r="W163" s="280"/>
      <c r="X163" s="280"/>
      <c r="Y163" s="280"/>
      <c r="Z163" s="280"/>
      <c r="AA163" s="280"/>
      <c r="AB163" s="280"/>
      <c r="AC163" s="280"/>
      <c r="AD163" s="280"/>
      <c r="AE163" s="280"/>
      <c r="AF163" s="280"/>
      <c r="AG163" s="280"/>
    </row>
    <row r="164" spans="2:33" s="279" customFormat="1">
      <c r="B164" s="501" t="e">
        <v>#REF!</v>
      </c>
      <c r="C164" s="489" t="s">
        <v>504</v>
      </c>
      <c r="D164" s="490" t="s">
        <v>465</v>
      </c>
      <c r="E164" s="489" t="s">
        <v>794</v>
      </c>
      <c r="F164" s="487" t="s">
        <v>70</v>
      </c>
      <c r="G164" s="487" t="s">
        <v>70</v>
      </c>
      <c r="H164" s="487" t="s">
        <v>622</v>
      </c>
      <c r="I164" s="487" t="s">
        <v>52</v>
      </c>
      <c r="J164" s="505">
        <v>3089</v>
      </c>
      <c r="K164" s="492"/>
      <c r="L164" s="492"/>
      <c r="M164" s="492"/>
      <c r="N164" s="492"/>
      <c r="Q164" s="280"/>
      <c r="R164" s="280"/>
      <c r="S164" s="280"/>
      <c r="T164" s="280"/>
      <c r="U164" s="280"/>
      <c r="V164" s="280"/>
      <c r="W164" s="280"/>
      <c r="X164" s="280"/>
      <c r="Y164" s="280"/>
      <c r="Z164" s="280"/>
      <c r="AA164" s="280"/>
      <c r="AB164" s="280"/>
      <c r="AC164" s="280"/>
      <c r="AD164" s="280"/>
      <c r="AE164" s="280"/>
      <c r="AF164" s="280"/>
      <c r="AG164" s="280"/>
    </row>
    <row r="165" spans="2:33" s="279" customFormat="1">
      <c r="B165" s="501" t="e">
        <v>#REF!</v>
      </c>
      <c r="C165" s="489" t="s">
        <v>504</v>
      </c>
      <c r="D165" s="490" t="s">
        <v>465</v>
      </c>
      <c r="E165" s="489" t="s">
        <v>794</v>
      </c>
      <c r="F165" s="487" t="s">
        <v>70</v>
      </c>
      <c r="G165" s="487" t="s">
        <v>70</v>
      </c>
      <c r="H165" s="487" t="s">
        <v>622</v>
      </c>
      <c r="I165" s="487" t="s">
        <v>52</v>
      </c>
      <c r="J165" s="505">
        <v>4300</v>
      </c>
      <c r="K165" s="492"/>
      <c r="L165" s="492"/>
      <c r="M165" s="492"/>
      <c r="N165" s="492"/>
      <c r="Q165" s="280"/>
      <c r="R165" s="280"/>
      <c r="S165" s="280"/>
      <c r="T165" s="280"/>
      <c r="U165" s="280"/>
      <c r="V165" s="280"/>
      <c r="W165" s="280"/>
      <c r="X165" s="280"/>
      <c r="Y165" s="280"/>
      <c r="Z165" s="280"/>
      <c r="AA165" s="280"/>
      <c r="AB165" s="280"/>
      <c r="AC165" s="280"/>
      <c r="AD165" s="280"/>
      <c r="AE165" s="280"/>
      <c r="AF165" s="280"/>
      <c r="AG165" s="280"/>
    </row>
    <row r="166" spans="2:33" s="279" customFormat="1">
      <c r="B166" s="501" t="e">
        <v>#REF!</v>
      </c>
      <c r="C166" s="489" t="s">
        <v>504</v>
      </c>
      <c r="D166" s="490" t="s">
        <v>465</v>
      </c>
      <c r="E166" s="489" t="s">
        <v>794</v>
      </c>
      <c r="F166" s="487" t="s">
        <v>70</v>
      </c>
      <c r="G166" s="487" t="s">
        <v>70</v>
      </c>
      <c r="H166" s="487" t="s">
        <v>622</v>
      </c>
      <c r="I166" s="487" t="s">
        <v>52</v>
      </c>
      <c r="J166" s="505">
        <v>3089</v>
      </c>
      <c r="K166" s="492"/>
      <c r="L166" s="492"/>
      <c r="M166" s="492"/>
      <c r="N166" s="492"/>
      <c r="Q166" s="280"/>
      <c r="R166" s="280"/>
      <c r="S166" s="280"/>
      <c r="T166" s="280"/>
      <c r="U166" s="280"/>
      <c r="V166" s="280"/>
      <c r="W166" s="280"/>
      <c r="X166" s="280"/>
      <c r="Y166" s="280"/>
      <c r="Z166" s="280"/>
      <c r="AA166" s="280"/>
      <c r="AB166" s="280"/>
      <c r="AC166" s="280"/>
      <c r="AD166" s="280"/>
      <c r="AE166" s="280"/>
      <c r="AF166" s="280"/>
      <c r="AG166" s="280"/>
    </row>
    <row r="167" spans="2:33" s="279" customFormat="1">
      <c r="B167" s="501" t="e">
        <v>#REF!</v>
      </c>
      <c r="C167" s="489" t="s">
        <v>504</v>
      </c>
      <c r="D167" s="490" t="s">
        <v>465</v>
      </c>
      <c r="E167" s="489" t="s">
        <v>794</v>
      </c>
      <c r="F167" s="487" t="s">
        <v>70</v>
      </c>
      <c r="G167" s="487" t="s">
        <v>70</v>
      </c>
      <c r="H167" s="487" t="s">
        <v>622</v>
      </c>
      <c r="I167" s="487" t="s">
        <v>52</v>
      </c>
      <c r="J167" s="505">
        <v>4300</v>
      </c>
      <c r="K167" s="492"/>
      <c r="L167" s="492"/>
      <c r="M167" s="492"/>
      <c r="N167" s="492"/>
      <c r="Q167" s="280"/>
      <c r="R167" s="280"/>
      <c r="S167" s="280"/>
      <c r="T167" s="280"/>
      <c r="U167" s="280"/>
      <c r="V167" s="280"/>
      <c r="W167" s="280"/>
      <c r="X167" s="280"/>
      <c r="Y167" s="280"/>
      <c r="Z167" s="280"/>
      <c r="AA167" s="280"/>
      <c r="AB167" s="280"/>
      <c r="AC167" s="280"/>
      <c r="AD167" s="280"/>
      <c r="AE167" s="280"/>
      <c r="AF167" s="280"/>
      <c r="AG167" s="280"/>
    </row>
    <row r="168" spans="2:33" s="279" customFormat="1">
      <c r="B168" s="501" t="e">
        <v>#REF!</v>
      </c>
      <c r="C168" s="489" t="s">
        <v>504</v>
      </c>
      <c r="D168" s="490" t="s">
        <v>465</v>
      </c>
      <c r="E168" s="489" t="s">
        <v>794</v>
      </c>
      <c r="F168" s="487" t="s">
        <v>70</v>
      </c>
      <c r="G168" s="487" t="s">
        <v>70</v>
      </c>
      <c r="H168" s="487" t="s">
        <v>622</v>
      </c>
      <c r="I168" s="487" t="s">
        <v>52</v>
      </c>
      <c r="J168" s="505">
        <v>4300</v>
      </c>
      <c r="K168" s="492"/>
      <c r="L168" s="492"/>
      <c r="M168" s="492"/>
      <c r="N168" s="492"/>
      <c r="Q168" s="280"/>
      <c r="R168" s="280"/>
      <c r="S168" s="280"/>
      <c r="T168" s="280"/>
      <c r="U168" s="280"/>
      <c r="V168" s="280"/>
      <c r="W168" s="280"/>
      <c r="X168" s="280"/>
      <c r="Y168" s="280"/>
      <c r="Z168" s="280"/>
      <c r="AA168" s="280"/>
      <c r="AB168" s="280"/>
      <c r="AC168" s="280"/>
      <c r="AD168" s="280"/>
      <c r="AE168" s="280"/>
      <c r="AF168" s="280"/>
      <c r="AG168" s="280"/>
    </row>
    <row r="169" spans="2:33" s="279" customFormat="1">
      <c r="B169" s="501" t="e">
        <v>#REF!</v>
      </c>
      <c r="C169" s="489" t="s">
        <v>504</v>
      </c>
      <c r="D169" s="490" t="s">
        <v>465</v>
      </c>
      <c r="E169" s="489" t="s">
        <v>794</v>
      </c>
      <c r="F169" s="487" t="s">
        <v>70</v>
      </c>
      <c r="G169" s="487" t="s">
        <v>70</v>
      </c>
      <c r="H169" s="487" t="s">
        <v>622</v>
      </c>
      <c r="I169" s="487" t="s">
        <v>52</v>
      </c>
      <c r="J169" s="505">
        <v>4300</v>
      </c>
      <c r="K169" s="492"/>
      <c r="L169" s="492"/>
      <c r="M169" s="492"/>
      <c r="N169" s="492"/>
      <c r="Q169" s="280"/>
      <c r="R169" s="280"/>
      <c r="S169" s="280"/>
      <c r="T169" s="280"/>
      <c r="U169" s="280"/>
      <c r="V169" s="280"/>
      <c r="W169" s="280"/>
      <c r="X169" s="280"/>
      <c r="Y169" s="280"/>
      <c r="Z169" s="280"/>
      <c r="AA169" s="280"/>
      <c r="AB169" s="280"/>
      <c r="AC169" s="280"/>
      <c r="AD169" s="280"/>
      <c r="AE169" s="280"/>
      <c r="AF169" s="280"/>
      <c r="AG169" s="280"/>
    </row>
    <row r="170" spans="2:33" s="279" customFormat="1">
      <c r="B170" s="501" t="e">
        <v>#REF!</v>
      </c>
      <c r="C170" s="489" t="s">
        <v>504</v>
      </c>
      <c r="D170" s="490" t="s">
        <v>465</v>
      </c>
      <c r="E170" s="489" t="s">
        <v>794</v>
      </c>
      <c r="F170" s="487" t="s">
        <v>70</v>
      </c>
      <c r="G170" s="487" t="s">
        <v>70</v>
      </c>
      <c r="H170" s="487" t="s">
        <v>622</v>
      </c>
      <c r="I170" s="487" t="s">
        <v>52</v>
      </c>
      <c r="J170" s="505">
        <v>4300</v>
      </c>
      <c r="K170" s="492"/>
      <c r="L170" s="492"/>
      <c r="M170" s="492"/>
      <c r="N170" s="492"/>
      <c r="Q170" s="280"/>
      <c r="R170" s="280"/>
      <c r="S170" s="280"/>
      <c r="T170" s="280"/>
      <c r="U170" s="280"/>
      <c r="V170" s="280"/>
      <c r="W170" s="280"/>
      <c r="X170" s="280"/>
      <c r="Y170" s="280"/>
      <c r="Z170" s="280"/>
      <c r="AA170" s="280"/>
      <c r="AB170" s="280"/>
      <c r="AC170" s="280"/>
      <c r="AD170" s="280"/>
      <c r="AE170" s="280"/>
      <c r="AF170" s="280"/>
      <c r="AG170" s="280"/>
    </row>
    <row r="171" spans="2:33" s="279" customFormat="1">
      <c r="B171" s="501" t="e">
        <v>#REF!</v>
      </c>
      <c r="C171" s="489" t="s">
        <v>504</v>
      </c>
      <c r="D171" s="490" t="s">
        <v>465</v>
      </c>
      <c r="E171" s="489" t="s">
        <v>794</v>
      </c>
      <c r="F171" s="487" t="s">
        <v>70</v>
      </c>
      <c r="G171" s="487" t="s">
        <v>70</v>
      </c>
      <c r="H171" s="487" t="s">
        <v>622</v>
      </c>
      <c r="I171" s="487" t="s">
        <v>52</v>
      </c>
      <c r="J171" s="505">
        <v>4300</v>
      </c>
      <c r="K171" s="492"/>
      <c r="L171" s="492"/>
      <c r="M171" s="492"/>
      <c r="N171" s="492"/>
      <c r="Q171" s="280"/>
      <c r="R171" s="280"/>
      <c r="S171" s="280"/>
      <c r="T171" s="280"/>
      <c r="U171" s="280"/>
      <c r="V171" s="280"/>
      <c r="W171" s="280"/>
      <c r="X171" s="280"/>
      <c r="Y171" s="280"/>
      <c r="Z171" s="280"/>
      <c r="AA171" s="280"/>
      <c r="AB171" s="280"/>
      <c r="AC171" s="280"/>
      <c r="AD171" s="280"/>
      <c r="AE171" s="280"/>
      <c r="AF171" s="280"/>
      <c r="AG171" s="280"/>
    </row>
    <row r="172" spans="2:33" s="279" customFormat="1">
      <c r="B172" s="501" t="e">
        <v>#REF!</v>
      </c>
      <c r="C172" s="489" t="s">
        <v>504</v>
      </c>
      <c r="D172" s="490" t="s">
        <v>465</v>
      </c>
      <c r="E172" s="489" t="s">
        <v>794</v>
      </c>
      <c r="F172" s="487" t="s">
        <v>70</v>
      </c>
      <c r="G172" s="487" t="s">
        <v>70</v>
      </c>
      <c r="H172" s="487" t="s">
        <v>622</v>
      </c>
      <c r="I172" s="487" t="s">
        <v>52</v>
      </c>
      <c r="J172" s="505">
        <v>4300</v>
      </c>
      <c r="K172" s="492"/>
      <c r="L172" s="492"/>
      <c r="M172" s="492"/>
      <c r="N172" s="492"/>
      <c r="Q172" s="280"/>
      <c r="R172" s="280"/>
      <c r="S172" s="280"/>
      <c r="T172" s="280"/>
      <c r="U172" s="280"/>
      <c r="V172" s="280"/>
      <c r="W172" s="280"/>
      <c r="X172" s="280"/>
      <c r="Y172" s="280"/>
      <c r="Z172" s="280"/>
      <c r="AA172" s="280"/>
      <c r="AB172" s="280"/>
      <c r="AC172" s="280"/>
      <c r="AD172" s="280"/>
      <c r="AE172" s="280"/>
      <c r="AF172" s="280"/>
      <c r="AG172" s="280"/>
    </row>
    <row r="173" spans="2:33" s="279" customFormat="1">
      <c r="B173" s="501" t="e">
        <v>#REF!</v>
      </c>
      <c r="C173" s="502" t="s">
        <v>504</v>
      </c>
      <c r="D173" s="487" t="s">
        <v>465</v>
      </c>
      <c r="E173" s="502" t="s">
        <v>794</v>
      </c>
      <c r="F173" s="487" t="s">
        <v>70</v>
      </c>
      <c r="G173" s="487" t="s">
        <v>70</v>
      </c>
      <c r="H173" s="487" t="s">
        <v>622</v>
      </c>
      <c r="I173" s="487" t="s">
        <v>52</v>
      </c>
      <c r="J173" s="503">
        <v>4300</v>
      </c>
      <c r="K173" s="492"/>
      <c r="L173" s="492"/>
      <c r="M173" s="492"/>
      <c r="N173" s="492"/>
      <c r="Q173" s="280"/>
      <c r="R173" s="280"/>
      <c r="S173" s="280"/>
      <c r="T173" s="280"/>
      <c r="U173" s="280"/>
      <c r="V173" s="280"/>
      <c r="W173" s="280"/>
      <c r="X173" s="280"/>
      <c r="Y173" s="280"/>
      <c r="Z173" s="280"/>
      <c r="AA173" s="280"/>
      <c r="AB173" s="280"/>
      <c r="AC173" s="280"/>
      <c r="AD173" s="280"/>
      <c r="AE173" s="280"/>
      <c r="AF173" s="280"/>
      <c r="AG173" s="280"/>
    </row>
    <row r="174" spans="2:33" s="279" customFormat="1">
      <c r="B174" s="501" t="e">
        <v>#REF!</v>
      </c>
      <c r="C174" s="502" t="s">
        <v>504</v>
      </c>
      <c r="D174" s="487" t="s">
        <v>465</v>
      </c>
      <c r="E174" s="502" t="s">
        <v>794</v>
      </c>
      <c r="F174" s="487" t="s">
        <v>70</v>
      </c>
      <c r="G174" s="487" t="s">
        <v>70</v>
      </c>
      <c r="H174" s="487" t="s">
        <v>622</v>
      </c>
      <c r="I174" s="487" t="s">
        <v>52</v>
      </c>
      <c r="J174" s="503">
        <v>4300</v>
      </c>
      <c r="K174" s="492"/>
      <c r="L174" s="492"/>
      <c r="M174" s="492"/>
      <c r="N174" s="492"/>
      <c r="Q174" s="280"/>
      <c r="R174" s="280"/>
      <c r="S174" s="280"/>
      <c r="T174" s="280"/>
      <c r="U174" s="280"/>
      <c r="V174" s="280"/>
      <c r="W174" s="280"/>
      <c r="X174" s="280"/>
      <c r="Y174" s="280"/>
      <c r="Z174" s="280"/>
      <c r="AA174" s="280"/>
      <c r="AB174" s="280"/>
      <c r="AC174" s="280"/>
      <c r="AD174" s="280"/>
      <c r="AE174" s="280"/>
      <c r="AF174" s="280"/>
      <c r="AG174" s="280"/>
    </row>
    <row r="175" spans="2:33" s="279" customFormat="1">
      <c r="B175" s="501" t="e">
        <v>#REF!</v>
      </c>
      <c r="C175" s="502" t="s">
        <v>504</v>
      </c>
      <c r="D175" s="487" t="s">
        <v>465</v>
      </c>
      <c r="E175" s="502" t="s">
        <v>794</v>
      </c>
      <c r="F175" s="487" t="s">
        <v>70</v>
      </c>
      <c r="G175" s="487" t="s">
        <v>70</v>
      </c>
      <c r="H175" s="487" t="s">
        <v>622</v>
      </c>
      <c r="I175" s="487" t="s">
        <v>52</v>
      </c>
      <c r="J175" s="503">
        <v>4300</v>
      </c>
      <c r="K175" s="492"/>
      <c r="L175" s="492"/>
      <c r="M175" s="492"/>
      <c r="N175" s="492"/>
      <c r="Q175" s="280"/>
      <c r="R175" s="280"/>
      <c r="S175" s="280"/>
      <c r="T175" s="280"/>
      <c r="U175" s="280"/>
      <c r="V175" s="280"/>
      <c r="W175" s="280"/>
      <c r="X175" s="280"/>
      <c r="Y175" s="280"/>
      <c r="Z175" s="280"/>
      <c r="AA175" s="280"/>
      <c r="AB175" s="280"/>
      <c r="AC175" s="280"/>
      <c r="AD175" s="280"/>
      <c r="AE175" s="280"/>
      <c r="AF175" s="280"/>
      <c r="AG175" s="280"/>
    </row>
    <row r="176" spans="2:33" s="279" customFormat="1">
      <c r="B176" s="501" t="e">
        <v>#REF!</v>
      </c>
      <c r="C176" s="502" t="s">
        <v>504</v>
      </c>
      <c r="D176" s="487" t="s">
        <v>465</v>
      </c>
      <c r="E176" s="502" t="s">
        <v>794</v>
      </c>
      <c r="F176" s="487" t="s">
        <v>70</v>
      </c>
      <c r="G176" s="487" t="s">
        <v>70</v>
      </c>
      <c r="H176" s="487" t="s">
        <v>622</v>
      </c>
      <c r="I176" s="487" t="s">
        <v>52</v>
      </c>
      <c r="J176" s="503">
        <v>4300</v>
      </c>
      <c r="K176" s="492"/>
      <c r="L176" s="492"/>
      <c r="M176" s="492"/>
      <c r="N176" s="492"/>
      <c r="Q176" s="280"/>
      <c r="R176" s="280"/>
      <c r="S176" s="280"/>
      <c r="T176" s="280"/>
      <c r="U176" s="280"/>
      <c r="V176" s="280"/>
      <c r="W176" s="280"/>
      <c r="X176" s="280"/>
      <c r="Y176" s="280"/>
      <c r="Z176" s="280"/>
      <c r="AA176" s="280"/>
      <c r="AB176" s="280"/>
      <c r="AC176" s="280"/>
      <c r="AD176" s="280"/>
      <c r="AE176" s="280"/>
      <c r="AF176" s="280"/>
      <c r="AG176" s="280"/>
    </row>
    <row r="177" spans="2:33" s="279" customFormat="1">
      <c r="B177" s="501" t="e">
        <v>#REF!</v>
      </c>
      <c r="C177" s="502" t="s">
        <v>504</v>
      </c>
      <c r="D177" s="487" t="s">
        <v>465</v>
      </c>
      <c r="E177" s="502" t="s">
        <v>794</v>
      </c>
      <c r="F177" s="487" t="s">
        <v>70</v>
      </c>
      <c r="G177" s="487" t="s">
        <v>70</v>
      </c>
      <c r="H177" s="487" t="s">
        <v>622</v>
      </c>
      <c r="I177" s="487" t="s">
        <v>52</v>
      </c>
      <c r="J177" s="503">
        <v>4300</v>
      </c>
      <c r="K177" s="492"/>
      <c r="L177" s="492"/>
      <c r="M177" s="492"/>
      <c r="N177" s="492"/>
      <c r="Q177" s="280"/>
      <c r="R177" s="280"/>
      <c r="S177" s="280"/>
      <c r="T177" s="280"/>
      <c r="U177" s="280"/>
      <c r="V177" s="280"/>
      <c r="W177" s="280"/>
      <c r="X177" s="280"/>
      <c r="Y177" s="280"/>
      <c r="Z177" s="280"/>
      <c r="AA177" s="280"/>
      <c r="AB177" s="280"/>
      <c r="AC177" s="280"/>
      <c r="AD177" s="280"/>
      <c r="AE177" s="280"/>
      <c r="AF177" s="280"/>
      <c r="AG177" s="280"/>
    </row>
    <row r="178" spans="2:33" s="279" customFormat="1">
      <c r="B178" s="501" t="e">
        <v>#REF!</v>
      </c>
      <c r="C178" s="502" t="s">
        <v>504</v>
      </c>
      <c r="D178" s="487" t="s">
        <v>465</v>
      </c>
      <c r="E178" s="502" t="s">
        <v>794</v>
      </c>
      <c r="F178" s="487" t="s">
        <v>70</v>
      </c>
      <c r="G178" s="487" t="s">
        <v>70</v>
      </c>
      <c r="H178" s="487" t="s">
        <v>622</v>
      </c>
      <c r="I178" s="487" t="s">
        <v>52</v>
      </c>
      <c r="J178" s="503">
        <v>8580</v>
      </c>
      <c r="K178" s="492"/>
      <c r="L178" s="492"/>
      <c r="M178" s="492"/>
      <c r="N178" s="492"/>
      <c r="Q178" s="280"/>
      <c r="R178" s="280"/>
      <c r="S178" s="280"/>
      <c r="T178" s="280"/>
      <c r="U178" s="280"/>
      <c r="V178" s="280"/>
      <c r="W178" s="280"/>
      <c r="X178" s="280"/>
      <c r="Y178" s="280"/>
      <c r="Z178" s="280"/>
      <c r="AA178" s="280"/>
      <c r="AB178" s="280"/>
      <c r="AC178" s="280"/>
      <c r="AD178" s="280"/>
      <c r="AE178" s="280"/>
      <c r="AF178" s="280"/>
      <c r="AG178" s="280"/>
    </row>
    <row r="179" spans="2:33" s="279" customFormat="1">
      <c r="B179" s="501" t="e">
        <v>#REF!</v>
      </c>
      <c r="C179" s="502" t="s">
        <v>504</v>
      </c>
      <c r="D179" s="487" t="s">
        <v>465</v>
      </c>
      <c r="E179" s="502" t="s">
        <v>794</v>
      </c>
      <c r="F179" s="487" t="s">
        <v>70</v>
      </c>
      <c r="G179" s="487" t="s">
        <v>70</v>
      </c>
      <c r="H179" s="487" t="s">
        <v>622</v>
      </c>
      <c r="I179" s="487" t="s">
        <v>52</v>
      </c>
      <c r="J179" s="503">
        <v>3564</v>
      </c>
      <c r="K179" s="492"/>
      <c r="L179" s="492"/>
      <c r="M179" s="492"/>
      <c r="N179" s="492"/>
      <c r="Q179" s="280"/>
      <c r="R179" s="280"/>
      <c r="S179" s="280"/>
      <c r="T179" s="280"/>
      <c r="U179" s="280"/>
      <c r="V179" s="280"/>
      <c r="W179" s="280"/>
      <c r="X179" s="280"/>
      <c r="Y179" s="280"/>
      <c r="Z179" s="280"/>
      <c r="AA179" s="280"/>
      <c r="AB179" s="280"/>
      <c r="AC179" s="280"/>
      <c r="AD179" s="280"/>
      <c r="AE179" s="280"/>
      <c r="AF179" s="280"/>
      <c r="AG179" s="280"/>
    </row>
    <row r="180" spans="2:33" s="279" customFormat="1">
      <c r="B180" s="501" t="e">
        <v>#REF!</v>
      </c>
      <c r="C180" s="502" t="s">
        <v>504</v>
      </c>
      <c r="D180" s="487" t="s">
        <v>465</v>
      </c>
      <c r="E180" s="502" t="s">
        <v>794</v>
      </c>
      <c r="F180" s="487" t="s">
        <v>70</v>
      </c>
      <c r="G180" s="487" t="s">
        <v>70</v>
      </c>
      <c r="H180" s="487" t="s">
        <v>622</v>
      </c>
      <c r="I180" s="487" t="s">
        <v>52</v>
      </c>
      <c r="J180" s="503">
        <v>4752</v>
      </c>
      <c r="K180" s="492"/>
      <c r="L180" s="492"/>
      <c r="M180" s="492"/>
      <c r="N180" s="492"/>
      <c r="Q180" s="280"/>
      <c r="R180" s="280"/>
      <c r="S180" s="280"/>
      <c r="T180" s="280"/>
      <c r="U180" s="280"/>
      <c r="V180" s="280"/>
      <c r="W180" s="280"/>
      <c r="X180" s="280"/>
      <c r="Y180" s="280"/>
      <c r="Z180" s="280"/>
      <c r="AA180" s="280"/>
      <c r="AB180" s="280"/>
      <c r="AC180" s="280"/>
      <c r="AD180" s="280"/>
      <c r="AE180" s="280"/>
      <c r="AF180" s="280"/>
      <c r="AG180" s="280"/>
    </row>
    <row r="181" spans="2:33" s="279" customFormat="1">
      <c r="B181" s="501" t="e">
        <v>#REF!</v>
      </c>
      <c r="C181" s="502" t="s">
        <v>504</v>
      </c>
      <c r="D181" s="487" t="s">
        <v>465</v>
      </c>
      <c r="E181" s="502" t="s">
        <v>794</v>
      </c>
      <c r="F181" s="487" t="s">
        <v>70</v>
      </c>
      <c r="G181" s="487" t="s">
        <v>70</v>
      </c>
      <c r="H181" s="487" t="s">
        <v>622</v>
      </c>
      <c r="I181" s="487" t="s">
        <v>52</v>
      </c>
      <c r="J181" s="503">
        <v>1188</v>
      </c>
      <c r="K181" s="492"/>
      <c r="L181" s="492"/>
      <c r="M181" s="492"/>
      <c r="N181" s="492"/>
      <c r="Q181" s="280"/>
      <c r="R181" s="280"/>
      <c r="S181" s="280"/>
      <c r="T181" s="280"/>
      <c r="U181" s="280"/>
      <c r="V181" s="280"/>
      <c r="W181" s="280"/>
      <c r="X181" s="280"/>
      <c r="Y181" s="280"/>
      <c r="Z181" s="280"/>
      <c r="AA181" s="280"/>
      <c r="AB181" s="280"/>
      <c r="AC181" s="280"/>
      <c r="AD181" s="280"/>
      <c r="AE181" s="280"/>
      <c r="AF181" s="280"/>
      <c r="AG181" s="280"/>
    </row>
    <row r="182" spans="2:33" s="279" customFormat="1">
      <c r="B182" s="501" t="e">
        <v>#REF!</v>
      </c>
      <c r="C182" s="502" t="s">
        <v>504</v>
      </c>
      <c r="D182" s="487" t="s">
        <v>465</v>
      </c>
      <c r="E182" s="502" t="s">
        <v>794</v>
      </c>
      <c r="F182" s="487" t="s">
        <v>70</v>
      </c>
      <c r="G182" s="487" t="s">
        <v>70</v>
      </c>
      <c r="H182" s="487" t="s">
        <v>622</v>
      </c>
      <c r="I182" s="487" t="s">
        <v>52</v>
      </c>
      <c r="J182" s="503">
        <v>4752</v>
      </c>
      <c r="K182" s="492"/>
      <c r="L182" s="492"/>
      <c r="M182" s="492"/>
      <c r="N182" s="492"/>
      <c r="Q182" s="280"/>
      <c r="R182" s="280"/>
      <c r="S182" s="280"/>
      <c r="T182" s="280"/>
      <c r="U182" s="280"/>
      <c r="V182" s="280"/>
      <c r="W182" s="280"/>
      <c r="X182" s="280"/>
      <c r="Y182" s="280"/>
      <c r="Z182" s="280"/>
      <c r="AA182" s="280"/>
      <c r="AB182" s="280"/>
      <c r="AC182" s="280"/>
      <c r="AD182" s="280"/>
      <c r="AE182" s="280"/>
      <c r="AF182" s="280"/>
      <c r="AG182" s="280"/>
    </row>
    <row r="183" spans="2:33" s="279" customFormat="1">
      <c r="B183" s="501" t="e">
        <v>#REF!</v>
      </c>
      <c r="C183" s="502" t="s">
        <v>504</v>
      </c>
      <c r="D183" s="487" t="s">
        <v>465</v>
      </c>
      <c r="E183" s="502" t="s">
        <v>794</v>
      </c>
      <c r="F183" s="487" t="s">
        <v>70</v>
      </c>
      <c r="G183" s="487" t="s">
        <v>70</v>
      </c>
      <c r="H183" s="487" t="s">
        <v>622</v>
      </c>
      <c r="I183" s="487" t="s">
        <v>52</v>
      </c>
      <c r="J183" s="503">
        <v>4160</v>
      </c>
      <c r="K183" s="492"/>
      <c r="L183" s="492"/>
      <c r="M183" s="492"/>
      <c r="N183" s="492"/>
      <c r="Q183" s="280"/>
      <c r="R183" s="280"/>
      <c r="S183" s="280"/>
      <c r="T183" s="280"/>
      <c r="U183" s="280"/>
      <c r="V183" s="280"/>
      <c r="W183" s="280"/>
      <c r="X183" s="280"/>
      <c r="Y183" s="280"/>
      <c r="Z183" s="280"/>
      <c r="AA183" s="280"/>
      <c r="AB183" s="280"/>
      <c r="AC183" s="280"/>
      <c r="AD183" s="280"/>
      <c r="AE183" s="280"/>
      <c r="AF183" s="280"/>
      <c r="AG183" s="280"/>
    </row>
    <row r="184" spans="2:33" s="279" customFormat="1">
      <c r="B184" s="501" t="e">
        <v>#REF!</v>
      </c>
      <c r="C184" s="502" t="s">
        <v>504</v>
      </c>
      <c r="D184" s="487" t="s">
        <v>465</v>
      </c>
      <c r="E184" s="502" t="s">
        <v>794</v>
      </c>
      <c r="F184" s="487" t="s">
        <v>70</v>
      </c>
      <c r="G184" s="487" t="s">
        <v>70</v>
      </c>
      <c r="H184" s="487" t="s">
        <v>622</v>
      </c>
      <c r="I184" s="487" t="s">
        <v>52</v>
      </c>
      <c r="J184" s="503">
        <v>4160</v>
      </c>
      <c r="K184" s="492"/>
      <c r="L184" s="492"/>
      <c r="M184" s="492"/>
      <c r="N184" s="492"/>
      <c r="Q184" s="280"/>
      <c r="R184" s="280"/>
      <c r="S184" s="280"/>
      <c r="T184" s="280"/>
      <c r="U184" s="280"/>
      <c r="V184" s="280"/>
      <c r="W184" s="280"/>
      <c r="X184" s="280"/>
      <c r="Y184" s="280"/>
      <c r="Z184" s="280"/>
      <c r="AA184" s="280"/>
      <c r="AB184" s="280"/>
      <c r="AC184" s="280"/>
      <c r="AD184" s="280"/>
      <c r="AE184" s="280"/>
      <c r="AF184" s="280"/>
      <c r="AG184" s="280"/>
    </row>
    <row r="185" spans="2:33" s="279" customFormat="1">
      <c r="B185" s="501" t="e">
        <v>#REF!</v>
      </c>
      <c r="C185" s="502" t="s">
        <v>504</v>
      </c>
      <c r="D185" s="487" t="s">
        <v>465</v>
      </c>
      <c r="E185" s="502" t="s">
        <v>794</v>
      </c>
      <c r="F185" s="487" t="s">
        <v>70</v>
      </c>
      <c r="G185" s="487" t="s">
        <v>70</v>
      </c>
      <c r="H185" s="487" t="s">
        <v>622</v>
      </c>
      <c r="I185" s="487" t="s">
        <v>52</v>
      </c>
      <c r="J185" s="503">
        <v>1020</v>
      </c>
      <c r="K185" s="492"/>
      <c r="L185" s="492"/>
      <c r="M185" s="492"/>
      <c r="N185" s="492"/>
      <c r="Q185" s="280"/>
      <c r="R185" s="280"/>
      <c r="S185" s="280"/>
      <c r="T185" s="280"/>
      <c r="U185" s="280"/>
      <c r="V185" s="280"/>
      <c r="W185" s="280"/>
      <c r="X185" s="280"/>
      <c r="Y185" s="280"/>
      <c r="Z185" s="280"/>
      <c r="AA185" s="280"/>
      <c r="AB185" s="280"/>
      <c r="AC185" s="280"/>
      <c r="AD185" s="280"/>
      <c r="AE185" s="280"/>
      <c r="AF185" s="280"/>
      <c r="AG185" s="280"/>
    </row>
    <row r="186" spans="2:33" s="279" customFormat="1">
      <c r="B186" s="501" t="e">
        <v>#REF!</v>
      </c>
      <c r="C186" s="502" t="s">
        <v>504</v>
      </c>
      <c r="D186" s="487" t="s">
        <v>465</v>
      </c>
      <c r="E186" s="502" t="s">
        <v>794</v>
      </c>
      <c r="F186" s="487" t="s">
        <v>70</v>
      </c>
      <c r="G186" s="487" t="s">
        <v>70</v>
      </c>
      <c r="H186" s="487" t="s">
        <v>622</v>
      </c>
      <c r="I186" s="487" t="s">
        <v>52</v>
      </c>
      <c r="J186" s="503">
        <v>2500</v>
      </c>
      <c r="K186" s="492"/>
      <c r="L186" s="492"/>
      <c r="M186" s="492"/>
      <c r="N186" s="492"/>
      <c r="Q186" s="280"/>
      <c r="R186" s="280"/>
      <c r="S186" s="280"/>
      <c r="T186" s="280"/>
      <c r="U186" s="280"/>
      <c r="V186" s="280"/>
      <c r="W186" s="280"/>
      <c r="X186" s="280"/>
      <c r="Y186" s="280"/>
      <c r="Z186" s="280"/>
      <c r="AA186" s="280"/>
      <c r="AB186" s="280"/>
      <c r="AC186" s="280"/>
      <c r="AD186" s="280"/>
      <c r="AE186" s="280"/>
      <c r="AF186" s="280"/>
      <c r="AG186" s="280"/>
    </row>
    <row r="187" spans="2:33" s="279" customFormat="1">
      <c r="B187" s="501" t="e">
        <v>#REF!</v>
      </c>
      <c r="C187" s="502" t="s">
        <v>504</v>
      </c>
      <c r="D187" s="487" t="s">
        <v>465</v>
      </c>
      <c r="E187" s="502" t="s">
        <v>794</v>
      </c>
      <c r="F187" s="487" t="s">
        <v>70</v>
      </c>
      <c r="G187" s="487" t="s">
        <v>70</v>
      </c>
      <c r="H187" s="487" t="s">
        <v>622</v>
      </c>
      <c r="I187" s="487" t="s">
        <v>52</v>
      </c>
      <c r="J187" s="503">
        <v>2500</v>
      </c>
      <c r="K187" s="492"/>
      <c r="L187" s="492"/>
      <c r="M187" s="492"/>
      <c r="N187" s="492"/>
      <c r="Q187" s="280"/>
      <c r="R187" s="280"/>
      <c r="S187" s="280"/>
      <c r="T187" s="280"/>
      <c r="U187" s="280"/>
      <c r="V187" s="280"/>
      <c r="W187" s="280"/>
      <c r="X187" s="280"/>
      <c r="Y187" s="280"/>
      <c r="Z187" s="280"/>
      <c r="AA187" s="280"/>
      <c r="AB187" s="280"/>
      <c r="AC187" s="280"/>
      <c r="AD187" s="280"/>
      <c r="AE187" s="280"/>
      <c r="AF187" s="280"/>
      <c r="AG187" s="280"/>
    </row>
    <row r="188" spans="2:33" s="279" customFormat="1">
      <c r="B188" s="501" t="e">
        <v>#REF!</v>
      </c>
      <c r="C188" s="502" t="s">
        <v>504</v>
      </c>
      <c r="D188" s="487" t="s">
        <v>465</v>
      </c>
      <c r="E188" s="502" t="s">
        <v>794</v>
      </c>
      <c r="F188" s="487" t="s">
        <v>70</v>
      </c>
      <c r="G188" s="487" t="s">
        <v>70</v>
      </c>
      <c r="H188" s="487" t="s">
        <v>622</v>
      </c>
      <c r="I188" s="487" t="s">
        <v>52</v>
      </c>
      <c r="J188" s="503">
        <v>6178</v>
      </c>
      <c r="K188" s="492"/>
      <c r="L188" s="492"/>
      <c r="M188" s="492"/>
      <c r="N188" s="492"/>
      <c r="Q188" s="280"/>
      <c r="R188" s="280"/>
      <c r="S188" s="280"/>
      <c r="T188" s="280"/>
      <c r="U188" s="280"/>
      <c r="V188" s="280"/>
      <c r="W188" s="280"/>
      <c r="X188" s="280"/>
      <c r="Y188" s="280"/>
      <c r="Z188" s="280"/>
      <c r="AA188" s="280"/>
      <c r="AB188" s="280"/>
      <c r="AC188" s="280"/>
      <c r="AD188" s="280"/>
      <c r="AE188" s="280"/>
      <c r="AF188" s="280"/>
      <c r="AG188" s="280"/>
    </row>
    <row r="189" spans="2:33" s="279" customFormat="1">
      <c r="B189" s="501" t="e">
        <v>#REF!</v>
      </c>
      <c r="C189" s="502" t="s">
        <v>504</v>
      </c>
      <c r="D189" s="487" t="s">
        <v>465</v>
      </c>
      <c r="E189" s="502" t="s">
        <v>794</v>
      </c>
      <c r="F189" s="487" t="s">
        <v>70</v>
      </c>
      <c r="G189" s="487" t="s">
        <v>70</v>
      </c>
      <c r="H189" s="487" t="s">
        <v>622</v>
      </c>
      <c r="I189" s="487" t="s">
        <v>52</v>
      </c>
      <c r="J189" s="503">
        <v>4300</v>
      </c>
      <c r="K189" s="492"/>
      <c r="L189" s="492"/>
      <c r="M189" s="492"/>
      <c r="N189" s="492"/>
      <c r="Q189" s="280"/>
      <c r="R189" s="280"/>
      <c r="S189" s="280"/>
      <c r="T189" s="280"/>
      <c r="U189" s="280"/>
      <c r="V189" s="280"/>
      <c r="W189" s="280"/>
      <c r="X189" s="280"/>
      <c r="Y189" s="280"/>
      <c r="Z189" s="280"/>
      <c r="AA189" s="280"/>
      <c r="AB189" s="280"/>
      <c r="AC189" s="280"/>
      <c r="AD189" s="280"/>
      <c r="AE189" s="280"/>
      <c r="AF189" s="280"/>
      <c r="AG189" s="280"/>
    </row>
    <row r="190" spans="2:33" s="279" customFormat="1">
      <c r="B190" s="501" t="e">
        <v>#REF!</v>
      </c>
      <c r="C190" s="502" t="s">
        <v>504</v>
      </c>
      <c r="D190" s="487" t="s">
        <v>465</v>
      </c>
      <c r="E190" s="502" t="s">
        <v>794</v>
      </c>
      <c r="F190" s="487" t="s">
        <v>70</v>
      </c>
      <c r="G190" s="487" t="s">
        <v>70</v>
      </c>
      <c r="H190" s="487" t="s">
        <v>622</v>
      </c>
      <c r="I190" s="487" t="s">
        <v>52</v>
      </c>
      <c r="J190" s="503">
        <v>4300</v>
      </c>
      <c r="K190" s="492"/>
      <c r="L190" s="492"/>
      <c r="M190" s="492"/>
      <c r="N190" s="492"/>
      <c r="Q190" s="280"/>
      <c r="R190" s="280"/>
      <c r="S190" s="280"/>
      <c r="T190" s="280"/>
      <c r="U190" s="280"/>
      <c r="V190" s="280"/>
      <c r="W190" s="280"/>
      <c r="X190" s="280"/>
      <c r="Y190" s="280"/>
      <c r="Z190" s="280"/>
      <c r="AA190" s="280"/>
      <c r="AB190" s="280"/>
      <c r="AC190" s="280"/>
      <c r="AD190" s="280"/>
      <c r="AE190" s="280"/>
      <c r="AF190" s="280"/>
      <c r="AG190" s="280"/>
    </row>
    <row r="191" spans="2:33" s="279" customFormat="1">
      <c r="B191" s="501" t="e">
        <v>#REF!</v>
      </c>
      <c r="C191" s="502" t="s">
        <v>504</v>
      </c>
      <c r="D191" s="487" t="s">
        <v>465</v>
      </c>
      <c r="E191" s="502" t="s">
        <v>794</v>
      </c>
      <c r="F191" s="487" t="s">
        <v>70</v>
      </c>
      <c r="G191" s="487" t="s">
        <v>70</v>
      </c>
      <c r="H191" s="487" t="s">
        <v>622</v>
      </c>
      <c r="I191" s="487" t="s">
        <v>52</v>
      </c>
      <c r="J191" s="503">
        <v>1020</v>
      </c>
      <c r="K191" s="492"/>
      <c r="L191" s="492"/>
      <c r="M191" s="492"/>
      <c r="N191" s="492"/>
      <c r="Q191" s="280"/>
      <c r="R191" s="280"/>
      <c r="S191" s="280"/>
      <c r="T191" s="280"/>
      <c r="U191" s="280"/>
      <c r="V191" s="280"/>
      <c r="W191" s="280"/>
      <c r="X191" s="280"/>
      <c r="Y191" s="280"/>
      <c r="Z191" s="280"/>
      <c r="AA191" s="280"/>
      <c r="AB191" s="280"/>
      <c r="AC191" s="280"/>
      <c r="AD191" s="280"/>
      <c r="AE191" s="280"/>
      <c r="AF191" s="280"/>
      <c r="AG191" s="280"/>
    </row>
    <row r="192" spans="2:33" s="279" customFormat="1">
      <c r="B192" s="501" t="e">
        <v>#REF!</v>
      </c>
      <c r="C192" s="502" t="s">
        <v>504</v>
      </c>
      <c r="D192" s="487" t="s">
        <v>465</v>
      </c>
      <c r="E192" s="502" t="s">
        <v>794</v>
      </c>
      <c r="F192" s="487" t="s">
        <v>70</v>
      </c>
      <c r="G192" s="487" t="s">
        <v>70</v>
      </c>
      <c r="H192" s="487" t="s">
        <v>625</v>
      </c>
      <c r="I192" s="487" t="s">
        <v>52</v>
      </c>
      <c r="J192" s="503">
        <v>6178</v>
      </c>
      <c r="K192" s="492"/>
      <c r="L192" s="492"/>
      <c r="M192" s="492"/>
      <c r="N192" s="492"/>
      <c r="Q192" s="280"/>
      <c r="R192" s="280"/>
      <c r="S192" s="280"/>
      <c r="T192" s="280"/>
      <c r="U192" s="280"/>
      <c r="V192" s="280"/>
      <c r="W192" s="280"/>
      <c r="X192" s="280"/>
      <c r="Y192" s="280"/>
      <c r="Z192" s="280"/>
      <c r="AA192" s="280"/>
      <c r="AB192" s="280"/>
      <c r="AC192" s="280"/>
      <c r="AD192" s="280"/>
      <c r="AE192" s="280"/>
      <c r="AF192" s="280"/>
      <c r="AG192" s="280"/>
    </row>
    <row r="193" spans="2:33" s="279" customFormat="1">
      <c r="B193" s="501" t="e">
        <v>#REF!</v>
      </c>
      <c r="C193" s="502" t="s">
        <v>504</v>
      </c>
      <c r="D193" s="487" t="s">
        <v>465</v>
      </c>
      <c r="E193" s="502" t="s">
        <v>794</v>
      </c>
      <c r="F193" s="487" t="s">
        <v>70</v>
      </c>
      <c r="G193" s="487" t="s">
        <v>70</v>
      </c>
      <c r="H193" s="487" t="s">
        <v>627</v>
      </c>
      <c r="I193" s="487" t="s">
        <v>52</v>
      </c>
      <c r="J193" s="503">
        <v>3089</v>
      </c>
      <c r="K193" s="492"/>
      <c r="L193" s="492"/>
      <c r="M193" s="492"/>
      <c r="N193" s="492"/>
      <c r="Q193" s="280"/>
      <c r="R193" s="280"/>
      <c r="S193" s="280"/>
      <c r="T193" s="280"/>
      <c r="U193" s="280"/>
      <c r="V193" s="280"/>
      <c r="W193" s="280"/>
      <c r="X193" s="280"/>
      <c r="Y193" s="280"/>
      <c r="Z193" s="280"/>
      <c r="AA193" s="280"/>
      <c r="AB193" s="280"/>
      <c r="AC193" s="280"/>
      <c r="AD193" s="280"/>
      <c r="AE193" s="280"/>
      <c r="AF193" s="280"/>
      <c r="AG193" s="280"/>
    </row>
    <row r="194" spans="2:33" s="279" customFormat="1">
      <c r="B194" s="501" t="e">
        <v>#REF!</v>
      </c>
      <c r="C194" s="502" t="s">
        <v>504</v>
      </c>
      <c r="D194" s="487" t="s">
        <v>465</v>
      </c>
      <c r="E194" s="502" t="s">
        <v>794</v>
      </c>
      <c r="F194" s="487" t="s">
        <v>70</v>
      </c>
      <c r="G194" s="487" t="s">
        <v>70</v>
      </c>
      <c r="H194" s="487" t="s">
        <v>627</v>
      </c>
      <c r="I194" s="487" t="s">
        <v>52</v>
      </c>
      <c r="J194" s="503">
        <v>4300</v>
      </c>
      <c r="K194" s="492"/>
      <c r="L194" s="492"/>
      <c r="M194" s="492"/>
      <c r="N194" s="492"/>
      <c r="Q194" s="280"/>
      <c r="R194" s="280"/>
      <c r="S194" s="280"/>
      <c r="T194" s="280"/>
      <c r="U194" s="280"/>
      <c r="V194" s="280"/>
      <c r="W194" s="280"/>
      <c r="X194" s="280"/>
      <c r="Y194" s="280"/>
      <c r="Z194" s="280"/>
      <c r="AA194" s="280"/>
      <c r="AB194" s="280"/>
      <c r="AC194" s="280"/>
      <c r="AD194" s="280"/>
      <c r="AE194" s="280"/>
      <c r="AF194" s="280"/>
      <c r="AG194" s="280"/>
    </row>
    <row r="195" spans="2:33" s="279" customFormat="1">
      <c r="B195" s="501" t="e">
        <v>#REF!</v>
      </c>
      <c r="C195" s="502" t="s">
        <v>504</v>
      </c>
      <c r="D195" s="487" t="s">
        <v>465</v>
      </c>
      <c r="E195" s="502" t="s">
        <v>794</v>
      </c>
      <c r="F195" s="487" t="s">
        <v>70</v>
      </c>
      <c r="G195" s="487" t="s">
        <v>70</v>
      </c>
      <c r="H195" s="487" t="s">
        <v>629</v>
      </c>
      <c r="I195" s="487" t="s">
        <v>52</v>
      </c>
      <c r="J195" s="503">
        <v>3089</v>
      </c>
      <c r="K195" s="492"/>
      <c r="L195" s="492"/>
      <c r="M195" s="492"/>
      <c r="N195" s="492"/>
      <c r="Q195" s="280"/>
      <c r="R195" s="280"/>
      <c r="S195" s="280"/>
      <c r="T195" s="280"/>
      <c r="U195" s="280"/>
      <c r="V195" s="280"/>
      <c r="W195" s="280"/>
      <c r="X195" s="280"/>
      <c r="Y195" s="280"/>
      <c r="Z195" s="280"/>
      <c r="AA195" s="280"/>
      <c r="AB195" s="280"/>
      <c r="AC195" s="280"/>
      <c r="AD195" s="280"/>
      <c r="AE195" s="280"/>
      <c r="AF195" s="280"/>
      <c r="AG195" s="280"/>
    </row>
    <row r="196" spans="2:33" s="279" customFormat="1">
      <c r="B196" s="501" t="e">
        <v>#REF!</v>
      </c>
      <c r="C196" s="502" t="s">
        <v>504</v>
      </c>
      <c r="D196" s="487" t="s">
        <v>465</v>
      </c>
      <c r="E196" s="502" t="s">
        <v>794</v>
      </c>
      <c r="F196" s="487" t="s">
        <v>70</v>
      </c>
      <c r="G196" s="487" t="s">
        <v>70</v>
      </c>
      <c r="H196" s="487" t="s">
        <v>629</v>
      </c>
      <c r="I196" s="487" t="s">
        <v>52</v>
      </c>
      <c r="J196" s="503">
        <v>4300</v>
      </c>
      <c r="K196" s="492"/>
      <c r="L196" s="492"/>
      <c r="M196" s="492"/>
      <c r="N196" s="492"/>
      <c r="Q196" s="280"/>
      <c r="R196" s="280"/>
      <c r="S196" s="280"/>
      <c r="T196" s="280"/>
      <c r="U196" s="280"/>
      <c r="V196" s="280"/>
      <c r="W196" s="280"/>
      <c r="X196" s="280"/>
      <c r="Y196" s="280"/>
      <c r="Z196" s="280"/>
      <c r="AA196" s="280"/>
      <c r="AB196" s="280"/>
      <c r="AC196" s="280"/>
      <c r="AD196" s="280"/>
      <c r="AE196" s="280"/>
      <c r="AF196" s="280"/>
      <c r="AG196" s="280"/>
    </row>
    <row r="197" spans="2:33" s="279" customFormat="1">
      <c r="B197" s="501" t="e">
        <v>#REF!</v>
      </c>
      <c r="C197" s="502" t="s">
        <v>504</v>
      </c>
      <c r="D197" s="487" t="s">
        <v>465</v>
      </c>
      <c r="E197" s="502" t="s">
        <v>794</v>
      </c>
      <c r="F197" s="487" t="s">
        <v>70</v>
      </c>
      <c r="G197" s="487" t="s">
        <v>70</v>
      </c>
      <c r="H197" s="487" t="s">
        <v>631</v>
      </c>
      <c r="I197" s="487" t="s">
        <v>52</v>
      </c>
      <c r="J197" s="503">
        <v>1020</v>
      </c>
      <c r="K197" s="492"/>
      <c r="L197" s="492"/>
      <c r="M197" s="492"/>
      <c r="N197" s="492"/>
      <c r="Q197" s="280"/>
      <c r="R197" s="280"/>
      <c r="S197" s="280"/>
      <c r="T197" s="280"/>
      <c r="U197" s="280"/>
      <c r="V197" s="280"/>
      <c r="W197" s="280"/>
      <c r="X197" s="280"/>
      <c r="Y197" s="280"/>
      <c r="Z197" s="280"/>
      <c r="AA197" s="280"/>
      <c r="AB197" s="280"/>
      <c r="AC197" s="280"/>
      <c r="AD197" s="280"/>
      <c r="AE197" s="280"/>
      <c r="AF197" s="280"/>
      <c r="AG197" s="280"/>
    </row>
    <row r="198" spans="2:33" s="279" customFormat="1">
      <c r="B198" s="501" t="e">
        <v>#REF!</v>
      </c>
      <c r="C198" s="502" t="s">
        <v>504</v>
      </c>
      <c r="D198" s="487" t="s">
        <v>465</v>
      </c>
      <c r="E198" s="502" t="s">
        <v>794</v>
      </c>
      <c r="F198" s="487" t="s">
        <v>70</v>
      </c>
      <c r="G198" s="487" t="s">
        <v>70</v>
      </c>
      <c r="H198" s="487" t="s">
        <v>633</v>
      </c>
      <c r="I198" s="487" t="s">
        <v>52</v>
      </c>
      <c r="J198" s="503">
        <v>6178</v>
      </c>
      <c r="K198" s="492"/>
      <c r="L198" s="492"/>
      <c r="M198" s="492"/>
      <c r="N198" s="492"/>
      <c r="Q198" s="280"/>
      <c r="R198" s="280"/>
      <c r="S198" s="280"/>
      <c r="T198" s="280"/>
      <c r="U198" s="280"/>
      <c r="V198" s="280"/>
      <c r="W198" s="280"/>
      <c r="X198" s="280"/>
      <c r="Y198" s="280"/>
      <c r="Z198" s="280"/>
      <c r="AA198" s="280"/>
      <c r="AB198" s="280"/>
      <c r="AC198" s="280"/>
      <c r="AD198" s="280"/>
      <c r="AE198" s="280"/>
      <c r="AF198" s="280"/>
      <c r="AG198" s="280"/>
    </row>
    <row r="199" spans="2:33" s="279" customFormat="1">
      <c r="B199" s="501" t="e">
        <v>#REF!</v>
      </c>
      <c r="C199" s="502" t="s">
        <v>504</v>
      </c>
      <c r="D199" s="487" t="s">
        <v>465</v>
      </c>
      <c r="E199" s="502" t="s">
        <v>794</v>
      </c>
      <c r="F199" s="487" t="s">
        <v>70</v>
      </c>
      <c r="G199" s="487" t="s">
        <v>70</v>
      </c>
      <c r="H199" s="487" t="s">
        <v>633</v>
      </c>
      <c r="I199" s="487" t="s">
        <v>52</v>
      </c>
      <c r="J199" s="503">
        <v>4300</v>
      </c>
      <c r="K199" s="492"/>
      <c r="L199" s="492"/>
      <c r="M199" s="492"/>
      <c r="N199" s="492"/>
      <c r="Q199" s="280"/>
      <c r="R199" s="280"/>
      <c r="S199" s="280"/>
      <c r="T199" s="280"/>
      <c r="U199" s="280"/>
      <c r="V199" s="280"/>
      <c r="W199" s="280"/>
      <c r="X199" s="280"/>
      <c r="Y199" s="280"/>
      <c r="Z199" s="280"/>
      <c r="AA199" s="280"/>
      <c r="AB199" s="280"/>
      <c r="AC199" s="280"/>
      <c r="AD199" s="280"/>
      <c r="AE199" s="280"/>
      <c r="AF199" s="280"/>
      <c r="AG199" s="280"/>
    </row>
    <row r="200" spans="2:33" s="279" customFormat="1">
      <c r="B200" s="501" t="e">
        <v>#REF!</v>
      </c>
      <c r="C200" s="502" t="s">
        <v>528</v>
      </c>
      <c r="D200" s="487" t="s">
        <v>462</v>
      </c>
      <c r="E200" s="502" t="s">
        <v>783</v>
      </c>
      <c r="F200" s="487" t="s">
        <v>70</v>
      </c>
      <c r="G200" s="487" t="s">
        <v>70</v>
      </c>
      <c r="H200" s="487" t="s">
        <v>634</v>
      </c>
      <c r="I200" s="487" t="s">
        <v>52</v>
      </c>
      <c r="J200" s="503">
        <v>2352</v>
      </c>
      <c r="K200" s="492"/>
      <c r="L200" s="492"/>
      <c r="M200" s="492"/>
      <c r="N200" s="492"/>
      <c r="Q200" s="280"/>
      <c r="R200" s="280"/>
      <c r="S200" s="280"/>
      <c r="T200" s="280"/>
      <c r="U200" s="280"/>
      <c r="V200" s="280"/>
      <c r="W200" s="280"/>
      <c r="X200" s="280"/>
      <c r="Y200" s="280"/>
      <c r="Z200" s="280"/>
      <c r="AA200" s="280"/>
      <c r="AB200" s="280"/>
      <c r="AC200" s="280"/>
      <c r="AD200" s="280"/>
      <c r="AE200" s="280"/>
      <c r="AF200" s="280"/>
      <c r="AG200" s="280"/>
    </row>
    <row r="201" spans="2:33" s="279" customFormat="1">
      <c r="B201" s="501" t="e">
        <v>#REF!</v>
      </c>
      <c r="C201" s="502" t="s">
        <v>528</v>
      </c>
      <c r="D201" s="487" t="s">
        <v>462</v>
      </c>
      <c r="E201" s="502" t="s">
        <v>783</v>
      </c>
      <c r="F201" s="487" t="s">
        <v>70</v>
      </c>
      <c r="G201" s="487" t="s">
        <v>70</v>
      </c>
      <c r="H201" s="487" t="s">
        <v>636</v>
      </c>
      <c r="I201" s="487" t="s">
        <v>52</v>
      </c>
      <c r="J201" s="503">
        <v>202896</v>
      </c>
      <c r="K201" s="492"/>
      <c r="L201" s="492"/>
      <c r="M201" s="492"/>
      <c r="N201" s="492"/>
      <c r="Q201" s="280"/>
      <c r="R201" s="280"/>
      <c r="S201" s="280"/>
      <c r="T201" s="280"/>
      <c r="U201" s="280"/>
      <c r="V201" s="280"/>
      <c r="W201" s="280"/>
      <c r="X201" s="280"/>
      <c r="Y201" s="280"/>
      <c r="Z201" s="280"/>
      <c r="AA201" s="280"/>
      <c r="AB201" s="280"/>
      <c r="AC201" s="280"/>
      <c r="AD201" s="280"/>
      <c r="AE201" s="280"/>
      <c r="AF201" s="280"/>
      <c r="AG201" s="280"/>
    </row>
    <row r="202" spans="2:33" s="279" customFormat="1">
      <c r="B202" s="501" t="e">
        <v>#REF!</v>
      </c>
      <c r="C202" s="502" t="s">
        <v>528</v>
      </c>
      <c r="D202" s="487" t="s">
        <v>462</v>
      </c>
      <c r="E202" s="502" t="s">
        <v>783</v>
      </c>
      <c r="F202" s="487" t="s">
        <v>70</v>
      </c>
      <c r="G202" s="487" t="s">
        <v>70</v>
      </c>
      <c r="H202" s="487" t="s">
        <v>637</v>
      </c>
      <c r="I202" s="487" t="s">
        <v>52</v>
      </c>
      <c r="J202" s="503">
        <v>89128</v>
      </c>
      <c r="K202" s="492"/>
      <c r="L202" s="492"/>
      <c r="M202" s="492"/>
      <c r="N202" s="492"/>
      <c r="Q202" s="280"/>
      <c r="R202" s="280"/>
      <c r="S202" s="280"/>
      <c r="T202" s="280"/>
      <c r="U202" s="280"/>
      <c r="V202" s="280"/>
      <c r="W202" s="280"/>
      <c r="X202" s="280"/>
      <c r="Y202" s="280"/>
      <c r="Z202" s="280"/>
      <c r="AA202" s="280"/>
      <c r="AB202" s="280"/>
      <c r="AC202" s="280"/>
      <c r="AD202" s="280"/>
      <c r="AE202" s="280"/>
      <c r="AF202" s="280"/>
      <c r="AG202" s="280"/>
    </row>
    <row r="203" spans="2:33" s="279" customFormat="1">
      <c r="B203" s="501" t="e">
        <v>#REF!</v>
      </c>
      <c r="C203" s="502" t="s">
        <v>528</v>
      </c>
      <c r="D203" s="487" t="s">
        <v>462</v>
      </c>
      <c r="E203" s="502" t="s">
        <v>783</v>
      </c>
      <c r="F203" s="487" t="s">
        <v>70</v>
      </c>
      <c r="G203" s="487" t="s">
        <v>70</v>
      </c>
      <c r="H203" s="487" t="s">
        <v>638</v>
      </c>
      <c r="I203" s="487" t="s">
        <v>52</v>
      </c>
      <c r="J203" s="503">
        <v>36848</v>
      </c>
      <c r="K203" s="492"/>
      <c r="L203" s="492"/>
      <c r="M203" s="492"/>
      <c r="N203" s="492"/>
      <c r="Q203" s="280"/>
      <c r="R203" s="280"/>
      <c r="S203" s="280"/>
      <c r="T203" s="280"/>
      <c r="U203" s="280"/>
      <c r="V203" s="280"/>
      <c r="W203" s="280"/>
      <c r="X203" s="280"/>
      <c r="Y203" s="280"/>
      <c r="Z203" s="280"/>
      <c r="AA203" s="280"/>
      <c r="AB203" s="280"/>
      <c r="AC203" s="280"/>
      <c r="AD203" s="280"/>
      <c r="AE203" s="280"/>
      <c r="AF203" s="280"/>
      <c r="AG203" s="280"/>
    </row>
    <row r="204" spans="2:33" s="279" customFormat="1">
      <c r="B204" s="501" t="e">
        <v>#REF!</v>
      </c>
      <c r="C204" s="502" t="s">
        <v>528</v>
      </c>
      <c r="D204" s="487" t="s">
        <v>462</v>
      </c>
      <c r="E204" s="502" t="s">
        <v>783</v>
      </c>
      <c r="F204" s="487" t="s">
        <v>70</v>
      </c>
      <c r="G204" s="487" t="s">
        <v>70</v>
      </c>
      <c r="H204" s="487" t="s">
        <v>639</v>
      </c>
      <c r="I204" s="487" t="s">
        <v>52</v>
      </c>
      <c r="J204" s="503">
        <v>140336</v>
      </c>
      <c r="K204" s="492"/>
      <c r="L204" s="492"/>
      <c r="M204" s="492"/>
      <c r="N204" s="492"/>
      <c r="Q204" s="280"/>
      <c r="R204" s="280"/>
      <c r="S204" s="280"/>
      <c r="T204" s="280"/>
      <c r="U204" s="280"/>
      <c r="V204" s="280"/>
      <c r="W204" s="280"/>
      <c r="X204" s="280"/>
      <c r="Y204" s="280"/>
      <c r="Z204" s="280"/>
      <c r="AA204" s="280"/>
      <c r="AB204" s="280"/>
      <c r="AC204" s="280"/>
      <c r="AD204" s="280"/>
      <c r="AE204" s="280"/>
      <c r="AF204" s="280"/>
      <c r="AG204" s="280"/>
    </row>
    <row r="205" spans="2:33" s="279" customFormat="1">
      <c r="B205" s="501" t="e">
        <v>#REF!</v>
      </c>
      <c r="C205" s="502" t="s">
        <v>528</v>
      </c>
      <c r="D205" s="487" t="s">
        <v>462</v>
      </c>
      <c r="E205" s="502" t="s">
        <v>783</v>
      </c>
      <c r="F205" s="487" t="s">
        <v>70</v>
      </c>
      <c r="G205" s="487" t="s">
        <v>70</v>
      </c>
      <c r="H205" s="487" t="s">
        <v>640</v>
      </c>
      <c r="I205" s="487" t="s">
        <v>52</v>
      </c>
      <c r="J205" s="503">
        <v>23520</v>
      </c>
      <c r="K205" s="492"/>
      <c r="L205" s="492"/>
      <c r="M205" s="492"/>
      <c r="N205" s="492"/>
      <c r="Q205" s="280"/>
      <c r="R205" s="280"/>
      <c r="S205" s="280"/>
      <c r="T205" s="280"/>
      <c r="U205" s="280"/>
      <c r="V205" s="280"/>
      <c r="W205" s="280"/>
      <c r="X205" s="280"/>
      <c r="Y205" s="280"/>
      <c r="Z205" s="280"/>
      <c r="AA205" s="280"/>
      <c r="AB205" s="280"/>
      <c r="AC205" s="280"/>
      <c r="AD205" s="280"/>
      <c r="AE205" s="280"/>
      <c r="AF205" s="280"/>
      <c r="AG205" s="280"/>
    </row>
    <row r="206" spans="2:33" s="279" customFormat="1">
      <c r="B206" s="501" t="e">
        <v>#REF!</v>
      </c>
      <c r="C206" s="502" t="s">
        <v>528</v>
      </c>
      <c r="D206" s="487" t="s">
        <v>462</v>
      </c>
      <c r="E206" s="502" t="s">
        <v>783</v>
      </c>
      <c r="F206" s="487" t="s">
        <v>70</v>
      </c>
      <c r="G206" s="487" t="s">
        <v>70</v>
      </c>
      <c r="H206" s="487" t="s">
        <v>641</v>
      </c>
      <c r="I206" s="487" t="s">
        <v>52</v>
      </c>
      <c r="J206" s="503">
        <v>176400</v>
      </c>
      <c r="K206" s="492"/>
      <c r="L206" s="492"/>
      <c r="M206" s="492"/>
      <c r="N206" s="492"/>
      <c r="Q206" s="280"/>
      <c r="R206" s="280"/>
      <c r="S206" s="280"/>
      <c r="T206" s="280"/>
      <c r="U206" s="280"/>
      <c r="V206" s="280"/>
      <c r="W206" s="280"/>
      <c r="X206" s="280"/>
      <c r="Y206" s="280"/>
      <c r="Z206" s="280"/>
      <c r="AA206" s="280"/>
      <c r="AB206" s="280"/>
      <c r="AC206" s="280"/>
      <c r="AD206" s="280"/>
      <c r="AE206" s="280"/>
      <c r="AF206" s="280"/>
      <c r="AG206" s="280"/>
    </row>
    <row r="207" spans="2:33" s="279" customFormat="1">
      <c r="B207" s="501" t="e">
        <v>#REF!</v>
      </c>
      <c r="C207" s="502" t="s">
        <v>528</v>
      </c>
      <c r="D207" s="487" t="s">
        <v>462</v>
      </c>
      <c r="E207" s="502" t="s">
        <v>783</v>
      </c>
      <c r="F207" s="487" t="s">
        <v>70</v>
      </c>
      <c r="G207" s="487" t="s">
        <v>70</v>
      </c>
      <c r="H207" s="487" t="s">
        <v>642</v>
      </c>
      <c r="I207" s="487" t="s">
        <v>52</v>
      </c>
      <c r="J207" s="503">
        <v>47824</v>
      </c>
      <c r="K207" s="492"/>
      <c r="L207" s="492"/>
      <c r="M207" s="492"/>
      <c r="N207" s="492"/>
      <c r="Q207" s="280"/>
      <c r="R207" s="280"/>
      <c r="S207" s="280"/>
      <c r="T207" s="280"/>
      <c r="U207" s="280"/>
      <c r="V207" s="280"/>
      <c r="W207" s="280"/>
      <c r="X207" s="280"/>
      <c r="Y207" s="280"/>
      <c r="Z207" s="280"/>
      <c r="AA207" s="280"/>
      <c r="AB207" s="280"/>
      <c r="AC207" s="280"/>
      <c r="AD207" s="280"/>
      <c r="AE207" s="280"/>
      <c r="AF207" s="280"/>
      <c r="AG207" s="280"/>
    </row>
    <row r="208" spans="2:33" s="279" customFormat="1">
      <c r="B208" s="501" t="e">
        <v>#REF!</v>
      </c>
      <c r="C208" s="502" t="s">
        <v>528</v>
      </c>
      <c r="D208" s="487" t="s">
        <v>462</v>
      </c>
      <c r="E208" s="502" t="s">
        <v>783</v>
      </c>
      <c r="F208" s="487" t="s">
        <v>70</v>
      </c>
      <c r="G208" s="487" t="s">
        <v>70</v>
      </c>
      <c r="H208" s="487" t="s">
        <v>643</v>
      </c>
      <c r="I208" s="487" t="s">
        <v>52</v>
      </c>
      <c r="J208" s="503">
        <v>166992</v>
      </c>
      <c r="K208" s="492"/>
      <c r="L208" s="492"/>
      <c r="M208" s="492"/>
      <c r="N208" s="492"/>
      <c r="Q208" s="280"/>
      <c r="R208" s="280"/>
      <c r="S208" s="280"/>
      <c r="T208" s="280"/>
      <c r="U208" s="280"/>
      <c r="V208" s="280"/>
      <c r="W208" s="280"/>
      <c r="X208" s="280"/>
      <c r="Y208" s="280"/>
      <c r="Z208" s="280"/>
      <c r="AA208" s="280"/>
      <c r="AB208" s="280"/>
      <c r="AC208" s="280"/>
      <c r="AD208" s="280"/>
      <c r="AE208" s="280"/>
      <c r="AF208" s="280"/>
      <c r="AG208" s="280"/>
    </row>
    <row r="209" spans="2:33" s="279" customFormat="1">
      <c r="B209" s="501" t="e">
        <v>#REF!</v>
      </c>
      <c r="C209" s="502" t="s">
        <v>528</v>
      </c>
      <c r="D209" s="487" t="s">
        <v>462</v>
      </c>
      <c r="E209" s="502" t="s">
        <v>783</v>
      </c>
      <c r="F209" s="487" t="s">
        <v>70</v>
      </c>
      <c r="G209" s="487" t="s">
        <v>70</v>
      </c>
      <c r="H209" s="487" t="s">
        <v>644</v>
      </c>
      <c r="I209" s="487" t="s">
        <v>52</v>
      </c>
      <c r="J209" s="503">
        <v>70082</v>
      </c>
      <c r="K209" s="492"/>
      <c r="L209" s="492"/>
      <c r="M209" s="492"/>
      <c r="N209" s="492"/>
      <c r="Q209" s="280"/>
      <c r="R209" s="280"/>
      <c r="S209" s="280"/>
      <c r="T209" s="280"/>
      <c r="U209" s="280"/>
      <c r="V209" s="280"/>
      <c r="W209" s="280"/>
      <c r="X209" s="280"/>
      <c r="Y209" s="280"/>
      <c r="Z209" s="280"/>
      <c r="AA209" s="280"/>
      <c r="AB209" s="280"/>
      <c r="AC209" s="280"/>
      <c r="AD209" s="280"/>
      <c r="AE209" s="280"/>
      <c r="AF209" s="280"/>
      <c r="AG209" s="280"/>
    </row>
    <row r="210" spans="2:33" s="279" customFormat="1">
      <c r="B210" s="501" t="e">
        <v>#REF!</v>
      </c>
      <c r="C210" s="502" t="s">
        <v>528</v>
      </c>
      <c r="D210" s="487" t="s">
        <v>462</v>
      </c>
      <c r="E210" s="502" t="s">
        <v>783</v>
      </c>
      <c r="F210" s="487" t="s">
        <v>70</v>
      </c>
      <c r="G210" s="487" t="s">
        <v>70</v>
      </c>
      <c r="H210" s="487" t="s">
        <v>645</v>
      </c>
      <c r="I210" s="487" t="s">
        <v>52</v>
      </c>
      <c r="J210" s="503">
        <v>213384</v>
      </c>
      <c r="K210" s="492"/>
      <c r="L210" s="492"/>
      <c r="M210" s="492"/>
      <c r="N210" s="492"/>
      <c r="Q210" s="280"/>
      <c r="R210" s="280"/>
      <c r="S210" s="280"/>
      <c r="T210" s="280"/>
      <c r="U210" s="280"/>
      <c r="V210" s="280"/>
      <c r="W210" s="280"/>
      <c r="X210" s="280"/>
      <c r="Y210" s="280"/>
      <c r="Z210" s="280"/>
      <c r="AA210" s="280"/>
      <c r="AB210" s="280"/>
      <c r="AC210" s="280"/>
      <c r="AD210" s="280"/>
      <c r="AE210" s="280"/>
      <c r="AF210" s="280"/>
      <c r="AG210" s="280"/>
    </row>
    <row r="211" spans="2:33" s="279" customFormat="1">
      <c r="B211" s="501" t="e">
        <v>#REF!</v>
      </c>
      <c r="C211" s="502" t="s">
        <v>528</v>
      </c>
      <c r="D211" s="487" t="s">
        <v>462</v>
      </c>
      <c r="E211" s="502" t="s">
        <v>783</v>
      </c>
      <c r="F211" s="487" t="s">
        <v>70</v>
      </c>
      <c r="G211" s="487" t="s">
        <v>70</v>
      </c>
      <c r="H211" s="487" t="s">
        <v>646</v>
      </c>
      <c r="I211" s="487" t="s">
        <v>52</v>
      </c>
      <c r="J211" s="503">
        <v>320656</v>
      </c>
      <c r="K211" s="492"/>
      <c r="L211" s="492"/>
      <c r="M211" s="492"/>
      <c r="N211" s="492"/>
      <c r="Q211" s="280"/>
      <c r="R211" s="280"/>
      <c r="S211" s="280"/>
      <c r="T211" s="280"/>
      <c r="U211" s="280"/>
      <c r="V211" s="280"/>
      <c r="W211" s="280"/>
      <c r="X211" s="280"/>
      <c r="Y211" s="280"/>
      <c r="Z211" s="280"/>
      <c r="AA211" s="280"/>
      <c r="AB211" s="280"/>
      <c r="AC211" s="280"/>
      <c r="AD211" s="280"/>
      <c r="AE211" s="280"/>
      <c r="AF211" s="280"/>
      <c r="AG211" s="280"/>
    </row>
    <row r="212" spans="2:33" s="279" customFormat="1">
      <c r="B212" s="501" t="e">
        <v>#REF!</v>
      </c>
      <c r="C212" s="502" t="s">
        <v>528</v>
      </c>
      <c r="D212" s="487" t="s">
        <v>462</v>
      </c>
      <c r="E212" s="502" t="s">
        <v>783</v>
      </c>
      <c r="F212" s="487" t="s">
        <v>70</v>
      </c>
      <c r="G212" s="487" t="s">
        <v>70</v>
      </c>
      <c r="H212" s="487" t="s">
        <v>647</v>
      </c>
      <c r="I212" s="487" t="s">
        <v>52</v>
      </c>
      <c r="J212" s="503">
        <v>99441</v>
      </c>
      <c r="K212" s="492"/>
      <c r="L212" s="492"/>
      <c r="M212" s="492"/>
      <c r="N212" s="492"/>
      <c r="Q212" s="280"/>
      <c r="R212" s="280"/>
      <c r="S212" s="280"/>
      <c r="T212" s="280"/>
      <c r="U212" s="280"/>
      <c r="V212" s="280"/>
      <c r="W212" s="280"/>
      <c r="X212" s="280"/>
      <c r="Y212" s="280"/>
      <c r="Z212" s="280"/>
      <c r="AA212" s="280"/>
      <c r="AB212" s="280"/>
      <c r="AC212" s="280"/>
      <c r="AD212" s="280"/>
      <c r="AE212" s="280"/>
      <c r="AF212" s="280"/>
      <c r="AG212" s="280"/>
    </row>
    <row r="213" spans="2:33" s="279" customFormat="1">
      <c r="B213" s="501" t="e">
        <v>#REF!</v>
      </c>
      <c r="C213" s="502" t="s">
        <v>528</v>
      </c>
      <c r="D213" s="487" t="s">
        <v>462</v>
      </c>
      <c r="E213" s="502" t="s">
        <v>783</v>
      </c>
      <c r="F213" s="487" t="s">
        <v>70</v>
      </c>
      <c r="G213" s="487" t="s">
        <v>70</v>
      </c>
      <c r="H213" s="487" t="s">
        <v>648</v>
      </c>
      <c r="I213" s="487" t="s">
        <v>52</v>
      </c>
      <c r="J213" s="503">
        <v>3654</v>
      </c>
      <c r="K213" s="492"/>
      <c r="L213" s="492"/>
      <c r="M213" s="492"/>
      <c r="N213" s="492"/>
      <c r="Q213" s="280"/>
      <c r="R213" s="280"/>
      <c r="S213" s="280"/>
      <c r="T213" s="280"/>
      <c r="U213" s="280"/>
      <c r="V213" s="280"/>
      <c r="W213" s="280"/>
      <c r="X213" s="280"/>
      <c r="Y213" s="280"/>
      <c r="Z213" s="280"/>
      <c r="AA213" s="280"/>
      <c r="AB213" s="280"/>
      <c r="AC213" s="280"/>
      <c r="AD213" s="280"/>
      <c r="AE213" s="280"/>
      <c r="AF213" s="280"/>
      <c r="AG213" s="280"/>
    </row>
    <row r="214" spans="2:33" s="279" customFormat="1">
      <c r="B214" s="501" t="e">
        <v>#REF!</v>
      </c>
      <c r="C214" s="502" t="s">
        <v>528</v>
      </c>
      <c r="D214" s="487" t="s">
        <v>462</v>
      </c>
      <c r="E214" s="502" t="s">
        <v>783</v>
      </c>
      <c r="F214" s="487" t="s">
        <v>70</v>
      </c>
      <c r="G214" s="487" t="s">
        <v>70</v>
      </c>
      <c r="H214" s="487" t="s">
        <v>649</v>
      </c>
      <c r="I214" s="487" t="s">
        <v>52</v>
      </c>
      <c r="J214" s="503">
        <v>68051</v>
      </c>
      <c r="K214" s="492"/>
      <c r="L214" s="492"/>
      <c r="M214" s="492"/>
      <c r="N214" s="492"/>
      <c r="Q214" s="280"/>
      <c r="R214" s="280"/>
      <c r="S214" s="280"/>
      <c r="T214" s="280"/>
      <c r="U214" s="280"/>
      <c r="V214" s="280"/>
      <c r="W214" s="280"/>
      <c r="X214" s="280"/>
      <c r="Y214" s="280"/>
      <c r="Z214" s="280"/>
      <c r="AA214" s="280"/>
      <c r="AB214" s="280"/>
      <c r="AC214" s="280"/>
      <c r="AD214" s="280"/>
      <c r="AE214" s="280"/>
      <c r="AF214" s="280"/>
      <c r="AG214" s="280"/>
    </row>
    <row r="215" spans="2:33" s="279" customFormat="1">
      <c r="B215" s="501" t="e">
        <v>#REF!</v>
      </c>
      <c r="C215" s="502" t="s">
        <v>528</v>
      </c>
      <c r="D215" s="487" t="s">
        <v>462</v>
      </c>
      <c r="E215" s="502" t="s">
        <v>783</v>
      </c>
      <c r="F215" s="487" t="s">
        <v>70</v>
      </c>
      <c r="G215" s="487" t="s">
        <v>70</v>
      </c>
      <c r="H215" s="487" t="s">
        <v>650</v>
      </c>
      <c r="I215" s="487" t="s">
        <v>52</v>
      </c>
      <c r="J215" s="503">
        <v>9135</v>
      </c>
      <c r="K215" s="492"/>
      <c r="L215" s="492"/>
      <c r="M215" s="492"/>
      <c r="N215" s="492"/>
      <c r="Q215" s="280"/>
      <c r="R215" s="280"/>
      <c r="S215" s="280"/>
      <c r="T215" s="280"/>
      <c r="U215" s="280"/>
      <c r="V215" s="280"/>
      <c r="W215" s="280"/>
      <c r="X215" s="280"/>
      <c r="Y215" s="280"/>
      <c r="Z215" s="280"/>
      <c r="AA215" s="280"/>
      <c r="AB215" s="280"/>
      <c r="AC215" s="280"/>
      <c r="AD215" s="280"/>
      <c r="AE215" s="280"/>
      <c r="AF215" s="280"/>
      <c r="AG215" s="280"/>
    </row>
    <row r="216" spans="2:33" s="279" customFormat="1">
      <c r="B216" s="501" t="e">
        <v>#REF!</v>
      </c>
      <c r="C216" s="502" t="s">
        <v>528</v>
      </c>
      <c r="D216" s="487" t="s">
        <v>462</v>
      </c>
      <c r="E216" s="502" t="s">
        <v>783</v>
      </c>
      <c r="F216" s="487" t="s">
        <v>70</v>
      </c>
      <c r="G216" s="487" t="s">
        <v>70</v>
      </c>
      <c r="H216" s="487" t="s">
        <v>651</v>
      </c>
      <c r="I216" s="487" t="s">
        <v>52</v>
      </c>
      <c r="J216" s="503">
        <v>164640</v>
      </c>
      <c r="K216" s="492"/>
      <c r="L216" s="492"/>
      <c r="M216" s="492"/>
      <c r="N216" s="492"/>
      <c r="Q216" s="280"/>
      <c r="R216" s="280"/>
      <c r="S216" s="280"/>
      <c r="T216" s="280"/>
      <c r="U216" s="280"/>
      <c r="V216" s="280"/>
      <c r="W216" s="280"/>
      <c r="X216" s="280"/>
      <c r="Y216" s="280"/>
      <c r="Z216" s="280"/>
      <c r="AA216" s="280"/>
      <c r="AB216" s="280"/>
      <c r="AC216" s="280"/>
      <c r="AD216" s="280"/>
      <c r="AE216" s="280"/>
      <c r="AF216" s="280"/>
      <c r="AG216" s="280"/>
    </row>
    <row r="217" spans="2:33" s="279" customFormat="1">
      <c r="B217" s="501" t="e">
        <v>#REF!</v>
      </c>
      <c r="C217" s="502" t="s">
        <v>528</v>
      </c>
      <c r="D217" s="487" t="s">
        <v>462</v>
      </c>
      <c r="E217" s="502" t="s">
        <v>783</v>
      </c>
      <c r="F217" s="487" t="s">
        <v>70</v>
      </c>
      <c r="G217" s="487" t="s">
        <v>70</v>
      </c>
      <c r="H217" s="487" t="s">
        <v>652</v>
      </c>
      <c r="I217" s="487" t="s">
        <v>52</v>
      </c>
      <c r="J217" s="503">
        <v>245392</v>
      </c>
      <c r="K217" s="492"/>
      <c r="L217" s="492"/>
      <c r="M217" s="492"/>
      <c r="N217" s="492"/>
      <c r="Q217" s="280"/>
      <c r="R217" s="280"/>
      <c r="S217" s="280"/>
      <c r="T217" s="280"/>
      <c r="U217" s="280"/>
      <c r="V217" s="280"/>
      <c r="W217" s="280"/>
      <c r="X217" s="280"/>
      <c r="Y217" s="280"/>
      <c r="Z217" s="280"/>
      <c r="AA217" s="280"/>
      <c r="AB217" s="280"/>
      <c r="AC217" s="280"/>
      <c r="AD217" s="280"/>
      <c r="AE217" s="280"/>
      <c r="AF217" s="280"/>
      <c r="AG217" s="280"/>
    </row>
    <row r="218" spans="2:33" s="279" customFormat="1">
      <c r="B218" s="501" t="e">
        <v>#REF!</v>
      </c>
      <c r="C218" s="502" t="s">
        <v>528</v>
      </c>
      <c r="D218" s="487" t="s">
        <v>462</v>
      </c>
      <c r="E218" s="502" t="s">
        <v>783</v>
      </c>
      <c r="F218" s="487" t="s">
        <v>70</v>
      </c>
      <c r="G218" s="487" t="s">
        <v>70</v>
      </c>
      <c r="H218" s="487" t="s">
        <v>653</v>
      </c>
      <c r="I218" s="487" t="s">
        <v>52</v>
      </c>
      <c r="J218" s="503">
        <v>1568</v>
      </c>
      <c r="K218" s="492"/>
      <c r="L218" s="492"/>
      <c r="M218" s="492"/>
      <c r="N218" s="492"/>
      <c r="Q218" s="280"/>
      <c r="R218" s="280"/>
      <c r="S218" s="280"/>
      <c r="T218" s="280"/>
      <c r="U218" s="280"/>
      <c r="V218" s="280"/>
      <c r="W218" s="280"/>
      <c r="X218" s="280"/>
      <c r="Y218" s="280"/>
      <c r="Z218" s="280"/>
      <c r="AA218" s="280"/>
      <c r="AB218" s="280"/>
      <c r="AC218" s="280"/>
      <c r="AD218" s="280"/>
      <c r="AE218" s="280"/>
      <c r="AF218" s="280"/>
      <c r="AG218" s="280"/>
    </row>
    <row r="219" spans="2:33" s="279" customFormat="1">
      <c r="B219" s="501" t="e">
        <v>#REF!</v>
      </c>
      <c r="C219" s="502" t="s">
        <v>528</v>
      </c>
      <c r="D219" s="487" t="s">
        <v>462</v>
      </c>
      <c r="E219" s="502" t="s">
        <v>783</v>
      </c>
      <c r="F219" s="487" t="s">
        <v>70</v>
      </c>
      <c r="G219" s="487" t="s">
        <v>70</v>
      </c>
      <c r="H219" s="487" t="s">
        <v>654</v>
      </c>
      <c r="I219" s="487" t="s">
        <v>52</v>
      </c>
      <c r="J219" s="503">
        <v>66640</v>
      </c>
      <c r="K219" s="492"/>
      <c r="L219" s="492"/>
      <c r="M219" s="492"/>
      <c r="N219" s="492"/>
      <c r="Q219" s="280"/>
      <c r="R219" s="280"/>
      <c r="S219" s="280"/>
      <c r="T219" s="280"/>
      <c r="U219" s="280"/>
      <c r="V219" s="280"/>
      <c r="W219" s="280"/>
      <c r="X219" s="280"/>
      <c r="Y219" s="280"/>
      <c r="Z219" s="280"/>
      <c r="AA219" s="280"/>
      <c r="AB219" s="280"/>
      <c r="AC219" s="280"/>
      <c r="AD219" s="280"/>
      <c r="AE219" s="280"/>
      <c r="AF219" s="280"/>
      <c r="AG219" s="280"/>
    </row>
    <row r="220" spans="2:33" s="279" customFormat="1">
      <c r="B220" s="501" t="e">
        <v>#REF!</v>
      </c>
      <c r="C220" s="502" t="s">
        <v>528</v>
      </c>
      <c r="D220" s="487" t="s">
        <v>462</v>
      </c>
      <c r="E220" s="502" t="s">
        <v>783</v>
      </c>
      <c r="F220" s="487" t="s">
        <v>70</v>
      </c>
      <c r="G220" s="487" t="s">
        <v>70</v>
      </c>
      <c r="H220" s="487" t="s">
        <v>655</v>
      </c>
      <c r="I220" s="487" t="s">
        <v>52</v>
      </c>
      <c r="J220" s="503">
        <v>62720</v>
      </c>
      <c r="K220" s="492"/>
      <c r="L220" s="492"/>
      <c r="M220" s="492"/>
      <c r="N220" s="492"/>
      <c r="Q220" s="280"/>
      <c r="R220" s="280"/>
      <c r="S220" s="280"/>
      <c r="T220" s="280"/>
      <c r="U220" s="280"/>
      <c r="V220" s="280"/>
      <c r="W220" s="280"/>
      <c r="X220" s="280"/>
      <c r="Y220" s="280"/>
      <c r="Z220" s="280"/>
      <c r="AA220" s="280"/>
      <c r="AB220" s="280"/>
      <c r="AC220" s="280"/>
      <c r="AD220" s="280"/>
      <c r="AE220" s="280"/>
      <c r="AF220" s="280"/>
      <c r="AG220" s="280"/>
    </row>
    <row r="221" spans="2:33" s="279" customFormat="1">
      <c r="B221" s="501" t="e">
        <v>#REF!</v>
      </c>
      <c r="C221" s="502" t="s">
        <v>528</v>
      </c>
      <c r="D221" s="487" t="s">
        <v>462</v>
      </c>
      <c r="E221" s="502" t="s">
        <v>783</v>
      </c>
      <c r="F221" s="487" t="s">
        <v>70</v>
      </c>
      <c r="G221" s="487" t="s">
        <v>70</v>
      </c>
      <c r="H221" s="487" t="s">
        <v>656</v>
      </c>
      <c r="I221" s="487" t="s">
        <v>52</v>
      </c>
      <c r="J221" s="503">
        <v>1568</v>
      </c>
      <c r="K221" s="492"/>
      <c r="L221" s="492"/>
      <c r="M221" s="492"/>
      <c r="N221" s="492"/>
      <c r="Q221" s="280"/>
      <c r="R221" s="280"/>
      <c r="S221" s="280"/>
      <c r="T221" s="280"/>
      <c r="U221" s="280"/>
      <c r="V221" s="280"/>
      <c r="W221" s="280"/>
      <c r="X221" s="280"/>
      <c r="Y221" s="280"/>
      <c r="Z221" s="280"/>
      <c r="AA221" s="280"/>
      <c r="AB221" s="280"/>
      <c r="AC221" s="280"/>
      <c r="AD221" s="280"/>
      <c r="AE221" s="280"/>
      <c r="AF221" s="280"/>
      <c r="AG221" s="280"/>
    </row>
    <row r="222" spans="2:33" s="279" customFormat="1">
      <c r="B222" s="501" t="e">
        <v>#REF!</v>
      </c>
      <c r="C222" s="502" t="s">
        <v>528</v>
      </c>
      <c r="D222" s="487" t="s">
        <v>462</v>
      </c>
      <c r="E222" s="502" t="s">
        <v>783</v>
      </c>
      <c r="F222" s="487" t="s">
        <v>70</v>
      </c>
      <c r="G222" s="487" t="s">
        <v>70</v>
      </c>
      <c r="H222" s="487" t="s">
        <v>657</v>
      </c>
      <c r="I222" s="487" t="s">
        <v>52</v>
      </c>
      <c r="J222" s="503">
        <v>87957</v>
      </c>
      <c r="K222" s="492"/>
      <c r="L222" s="492"/>
      <c r="M222" s="492"/>
      <c r="N222" s="492"/>
      <c r="Q222" s="280"/>
      <c r="R222" s="280"/>
      <c r="S222" s="280"/>
      <c r="T222" s="280"/>
      <c r="U222" s="280"/>
      <c r="V222" s="280"/>
      <c r="W222" s="280"/>
      <c r="X222" s="280"/>
      <c r="Y222" s="280"/>
      <c r="Z222" s="280"/>
      <c r="AA222" s="280"/>
      <c r="AB222" s="280"/>
      <c r="AC222" s="280"/>
      <c r="AD222" s="280"/>
      <c r="AE222" s="280"/>
      <c r="AF222" s="280"/>
      <c r="AG222" s="280"/>
    </row>
    <row r="223" spans="2:33" s="279" customFormat="1">
      <c r="B223" s="501" t="e">
        <v>#REF!</v>
      </c>
      <c r="C223" s="502" t="s">
        <v>528</v>
      </c>
      <c r="D223" s="487" t="s">
        <v>462</v>
      </c>
      <c r="E223" s="502" t="s">
        <v>783</v>
      </c>
      <c r="F223" s="487" t="s">
        <v>70</v>
      </c>
      <c r="G223" s="487" t="s">
        <v>70</v>
      </c>
      <c r="H223" s="487" t="s">
        <v>658</v>
      </c>
      <c r="I223" s="487" t="s">
        <v>52</v>
      </c>
      <c r="J223" s="503">
        <v>784</v>
      </c>
      <c r="K223" s="492"/>
      <c r="L223" s="492"/>
      <c r="M223" s="492"/>
      <c r="N223" s="492"/>
      <c r="Q223" s="280"/>
      <c r="R223" s="280"/>
      <c r="S223" s="280"/>
      <c r="T223" s="280"/>
      <c r="U223" s="280"/>
      <c r="V223" s="280"/>
      <c r="W223" s="280"/>
      <c r="X223" s="280"/>
      <c r="Y223" s="280"/>
      <c r="Z223" s="280"/>
      <c r="AA223" s="280"/>
      <c r="AB223" s="280"/>
      <c r="AC223" s="280"/>
      <c r="AD223" s="280"/>
      <c r="AE223" s="280"/>
      <c r="AF223" s="280"/>
      <c r="AG223" s="280"/>
    </row>
    <row r="224" spans="2:33" s="279" customFormat="1">
      <c r="B224" s="501" t="e">
        <v>#REF!</v>
      </c>
      <c r="C224" s="432" t="s">
        <v>507</v>
      </c>
      <c r="D224" s="487" t="s">
        <v>462</v>
      </c>
      <c r="E224" s="502" t="s">
        <v>783</v>
      </c>
      <c r="F224" s="487" t="s">
        <v>70</v>
      </c>
      <c r="G224" s="487" t="s">
        <v>70</v>
      </c>
      <c r="H224" s="487" t="s">
        <v>659</v>
      </c>
      <c r="I224" s="487" t="s">
        <v>52</v>
      </c>
      <c r="J224" s="503">
        <v>152880</v>
      </c>
      <c r="K224" s="492"/>
      <c r="L224" s="492"/>
      <c r="M224" s="492"/>
      <c r="N224" s="492"/>
      <c r="Q224" s="280"/>
      <c r="R224" s="280"/>
      <c r="S224" s="280"/>
      <c r="T224" s="280"/>
      <c r="U224" s="280"/>
      <c r="V224" s="280"/>
      <c r="W224" s="280"/>
      <c r="X224" s="280"/>
      <c r="Y224" s="280"/>
      <c r="Z224" s="280"/>
      <c r="AA224" s="280"/>
      <c r="AB224" s="280"/>
      <c r="AC224" s="280"/>
      <c r="AD224" s="280"/>
      <c r="AE224" s="280"/>
      <c r="AF224" s="280"/>
      <c r="AG224" s="280"/>
    </row>
    <row r="225" spans="2:33" s="279" customFormat="1">
      <c r="B225" s="501" t="e">
        <v>#REF!</v>
      </c>
      <c r="C225" s="432" t="s">
        <v>507</v>
      </c>
      <c r="D225" s="487" t="s">
        <v>462</v>
      </c>
      <c r="E225" s="502" t="s">
        <v>783</v>
      </c>
      <c r="F225" s="487" t="s">
        <v>70</v>
      </c>
      <c r="G225" s="487" t="s">
        <v>70</v>
      </c>
      <c r="H225" s="487" t="s">
        <v>660</v>
      </c>
      <c r="I225" s="487" t="s">
        <v>52</v>
      </c>
      <c r="J225" s="503">
        <v>61152</v>
      </c>
      <c r="K225" s="492"/>
      <c r="L225" s="492"/>
      <c r="M225" s="492"/>
      <c r="N225" s="492"/>
      <c r="Q225" s="280"/>
      <c r="R225" s="280"/>
      <c r="S225" s="280"/>
      <c r="T225" s="280"/>
      <c r="U225" s="280"/>
      <c r="V225" s="280"/>
      <c r="W225" s="280"/>
      <c r="X225" s="280"/>
      <c r="Y225" s="280"/>
      <c r="Z225" s="280"/>
      <c r="AA225" s="280"/>
      <c r="AB225" s="280"/>
      <c r="AC225" s="280"/>
      <c r="AD225" s="280"/>
      <c r="AE225" s="280"/>
      <c r="AF225" s="280"/>
      <c r="AG225" s="280"/>
    </row>
    <row r="226" spans="2:33" s="279" customFormat="1">
      <c r="B226" s="501" t="e">
        <v>#REF!</v>
      </c>
      <c r="C226" s="432" t="s">
        <v>507</v>
      </c>
      <c r="D226" s="487" t="s">
        <v>462</v>
      </c>
      <c r="E226" s="502" t="s">
        <v>783</v>
      </c>
      <c r="F226" s="487" t="s">
        <v>70</v>
      </c>
      <c r="G226" s="487" t="s">
        <v>70</v>
      </c>
      <c r="H226" s="487" t="s">
        <v>661</v>
      </c>
      <c r="I226" s="487" t="s">
        <v>52</v>
      </c>
      <c r="J226" s="503">
        <v>25872</v>
      </c>
      <c r="K226" s="492"/>
      <c r="L226" s="492"/>
      <c r="M226" s="492"/>
      <c r="N226" s="492"/>
      <c r="Q226" s="280"/>
      <c r="R226" s="280"/>
      <c r="S226" s="280"/>
      <c r="T226" s="280"/>
      <c r="U226" s="280"/>
      <c r="V226" s="280"/>
      <c r="W226" s="280"/>
      <c r="X226" s="280"/>
      <c r="Y226" s="280"/>
      <c r="Z226" s="280"/>
      <c r="AA226" s="280"/>
      <c r="AB226" s="280"/>
      <c r="AC226" s="280"/>
      <c r="AD226" s="280"/>
      <c r="AE226" s="280"/>
      <c r="AF226" s="280"/>
      <c r="AG226" s="280"/>
    </row>
    <row r="227" spans="2:33" s="279" customFormat="1">
      <c r="B227" s="501" t="e">
        <v>#REF!</v>
      </c>
      <c r="C227" s="432" t="s">
        <v>507</v>
      </c>
      <c r="D227" s="487" t="s">
        <v>462</v>
      </c>
      <c r="E227" s="502" t="s">
        <v>783</v>
      </c>
      <c r="F227" s="487" t="s">
        <v>70</v>
      </c>
      <c r="G227" s="487" t="s">
        <v>70</v>
      </c>
      <c r="H227" s="487" t="s">
        <v>662</v>
      </c>
      <c r="I227" s="487" t="s">
        <v>52</v>
      </c>
      <c r="J227" s="503">
        <v>52528</v>
      </c>
      <c r="K227" s="492"/>
      <c r="L227" s="492"/>
      <c r="M227" s="492"/>
      <c r="N227" s="492"/>
      <c r="Q227" s="280"/>
      <c r="R227" s="280"/>
      <c r="S227" s="280"/>
      <c r="T227" s="280"/>
      <c r="U227" s="280"/>
      <c r="V227" s="280"/>
      <c r="W227" s="280"/>
      <c r="X227" s="280"/>
      <c r="Y227" s="280"/>
      <c r="Z227" s="280"/>
      <c r="AA227" s="280"/>
      <c r="AB227" s="280"/>
      <c r="AC227" s="280"/>
      <c r="AD227" s="280"/>
      <c r="AE227" s="280"/>
      <c r="AF227" s="280"/>
      <c r="AG227" s="280"/>
    </row>
    <row r="228" spans="2:33" s="279" customFormat="1">
      <c r="B228" s="501" t="e">
        <v>#REF!</v>
      </c>
      <c r="C228" s="432" t="s">
        <v>507</v>
      </c>
      <c r="D228" s="487" t="s">
        <v>462</v>
      </c>
      <c r="E228" s="502" t="s">
        <v>783</v>
      </c>
      <c r="F228" s="487" t="s">
        <v>70</v>
      </c>
      <c r="G228" s="487" t="s">
        <v>70</v>
      </c>
      <c r="H228" s="487" t="s">
        <v>663</v>
      </c>
      <c r="I228" s="487" t="s">
        <v>52</v>
      </c>
      <c r="J228" s="503">
        <v>179536</v>
      </c>
      <c r="K228" s="492"/>
      <c r="L228" s="492"/>
      <c r="M228" s="492"/>
      <c r="N228" s="492"/>
      <c r="Q228" s="280"/>
      <c r="R228" s="280"/>
      <c r="S228" s="280"/>
      <c r="T228" s="280"/>
      <c r="U228" s="280"/>
      <c r="V228" s="280"/>
      <c r="W228" s="280"/>
      <c r="X228" s="280"/>
      <c r="Y228" s="280"/>
      <c r="Z228" s="280"/>
      <c r="AA228" s="280"/>
      <c r="AB228" s="280"/>
      <c r="AC228" s="280"/>
      <c r="AD228" s="280"/>
      <c r="AE228" s="280"/>
      <c r="AF228" s="280"/>
      <c r="AG228" s="280"/>
    </row>
    <row r="229" spans="2:33" s="279" customFormat="1">
      <c r="B229" s="501" t="e">
        <v>#REF!</v>
      </c>
      <c r="C229" s="432" t="s">
        <v>507</v>
      </c>
      <c r="D229" s="487" t="s">
        <v>462</v>
      </c>
      <c r="E229" s="502" t="s">
        <v>783</v>
      </c>
      <c r="F229" s="487" t="s">
        <v>70</v>
      </c>
      <c r="G229" s="487" t="s">
        <v>70</v>
      </c>
      <c r="H229" s="487" t="s">
        <v>664</v>
      </c>
      <c r="I229" s="487" t="s">
        <v>52</v>
      </c>
      <c r="J229" s="503">
        <v>36848</v>
      </c>
      <c r="K229" s="492"/>
      <c r="L229" s="492"/>
      <c r="M229" s="492"/>
      <c r="N229" s="492"/>
      <c r="Q229" s="280"/>
      <c r="R229" s="280"/>
      <c r="S229" s="280"/>
      <c r="T229" s="280"/>
      <c r="U229" s="280"/>
      <c r="V229" s="280"/>
      <c r="W229" s="280"/>
      <c r="X229" s="280"/>
      <c r="Y229" s="280"/>
      <c r="Z229" s="280"/>
      <c r="AA229" s="280"/>
      <c r="AB229" s="280"/>
      <c r="AC229" s="280"/>
      <c r="AD229" s="280"/>
      <c r="AE229" s="280"/>
      <c r="AF229" s="280"/>
      <c r="AG229" s="280"/>
    </row>
    <row r="230" spans="2:33" s="279" customFormat="1">
      <c r="B230" s="501" t="e">
        <v>#REF!</v>
      </c>
      <c r="C230" s="432" t="s">
        <v>507</v>
      </c>
      <c r="D230" s="487" t="s">
        <v>462</v>
      </c>
      <c r="E230" s="502" t="s">
        <v>783</v>
      </c>
      <c r="F230" s="487" t="s">
        <v>70</v>
      </c>
      <c r="G230" s="487" t="s">
        <v>70</v>
      </c>
      <c r="H230" s="487" t="s">
        <v>665</v>
      </c>
      <c r="I230" s="487" t="s">
        <v>52</v>
      </c>
      <c r="J230" s="503">
        <v>197568</v>
      </c>
      <c r="K230" s="492"/>
      <c r="L230" s="492"/>
      <c r="M230" s="492"/>
      <c r="N230" s="492"/>
      <c r="Q230" s="280"/>
      <c r="R230" s="280"/>
      <c r="S230" s="280"/>
      <c r="T230" s="280"/>
      <c r="U230" s="280"/>
      <c r="V230" s="280"/>
      <c r="W230" s="280"/>
      <c r="X230" s="280"/>
      <c r="Y230" s="280"/>
      <c r="Z230" s="280"/>
      <c r="AA230" s="280"/>
      <c r="AB230" s="280"/>
      <c r="AC230" s="280"/>
      <c r="AD230" s="280"/>
      <c r="AE230" s="280"/>
      <c r="AF230" s="280"/>
      <c r="AG230" s="280"/>
    </row>
    <row r="231" spans="2:33" s="279" customFormat="1">
      <c r="B231" s="501" t="e">
        <v>#REF!</v>
      </c>
      <c r="C231" s="432" t="s">
        <v>507</v>
      </c>
      <c r="D231" s="487" t="s">
        <v>462</v>
      </c>
      <c r="E231" s="502" t="s">
        <v>783</v>
      </c>
      <c r="F231" s="487" t="s">
        <v>70</v>
      </c>
      <c r="G231" s="487" t="s">
        <v>70</v>
      </c>
      <c r="H231" s="487" t="s">
        <v>666</v>
      </c>
      <c r="I231" s="487" t="s">
        <v>52</v>
      </c>
      <c r="J231" s="503">
        <v>52528</v>
      </c>
      <c r="K231" s="492"/>
      <c r="L231" s="492"/>
      <c r="M231" s="492"/>
      <c r="N231" s="492"/>
      <c r="Q231" s="280"/>
      <c r="R231" s="280"/>
      <c r="S231" s="280"/>
      <c r="T231" s="280"/>
      <c r="U231" s="280"/>
      <c r="V231" s="280"/>
      <c r="W231" s="280"/>
      <c r="X231" s="280"/>
      <c r="Y231" s="280"/>
      <c r="Z231" s="280"/>
      <c r="AA231" s="280"/>
      <c r="AB231" s="280"/>
      <c r="AC231" s="280"/>
      <c r="AD231" s="280"/>
      <c r="AE231" s="280"/>
      <c r="AF231" s="280"/>
      <c r="AG231" s="280"/>
    </row>
    <row r="232" spans="2:33" s="279" customFormat="1">
      <c r="B232" s="501" t="e">
        <v>#REF!</v>
      </c>
      <c r="C232" s="432" t="s">
        <v>507</v>
      </c>
      <c r="D232" s="487" t="s">
        <v>462</v>
      </c>
      <c r="E232" s="502" t="s">
        <v>783</v>
      </c>
      <c r="F232" s="487" t="s">
        <v>70</v>
      </c>
      <c r="G232" s="487" t="s">
        <v>70</v>
      </c>
      <c r="H232" s="487" t="s">
        <v>667</v>
      </c>
      <c r="I232" s="487" t="s">
        <v>52</v>
      </c>
      <c r="J232" s="503">
        <v>70560</v>
      </c>
      <c r="K232" s="492"/>
      <c r="L232" s="492"/>
      <c r="M232" s="492"/>
      <c r="N232" s="492"/>
      <c r="Q232" s="280"/>
      <c r="R232" s="280"/>
      <c r="S232" s="280"/>
      <c r="T232" s="280"/>
      <c r="U232" s="280"/>
      <c r="V232" s="280"/>
      <c r="W232" s="280"/>
      <c r="X232" s="280"/>
      <c r="Y232" s="280"/>
      <c r="Z232" s="280"/>
      <c r="AA232" s="280"/>
      <c r="AB232" s="280"/>
      <c r="AC232" s="280"/>
      <c r="AD232" s="280"/>
      <c r="AE232" s="280"/>
      <c r="AF232" s="280"/>
      <c r="AG232" s="280"/>
    </row>
    <row r="233" spans="2:33" s="279" customFormat="1">
      <c r="B233" s="501" t="e">
        <v>#REF!</v>
      </c>
      <c r="C233" s="432" t="s">
        <v>507</v>
      </c>
      <c r="D233" s="487" t="s">
        <v>462</v>
      </c>
      <c r="E233" s="502" t="s">
        <v>783</v>
      </c>
      <c r="F233" s="487" t="s">
        <v>70</v>
      </c>
      <c r="G233" s="487" t="s">
        <v>70</v>
      </c>
      <c r="H233" s="487" t="s">
        <v>668</v>
      </c>
      <c r="I233" s="487" t="s">
        <v>52</v>
      </c>
      <c r="J233" s="503">
        <v>79184</v>
      </c>
      <c r="K233" s="492"/>
      <c r="L233" s="492"/>
      <c r="M233" s="492"/>
      <c r="N233" s="492"/>
      <c r="Q233" s="280"/>
      <c r="R233" s="280"/>
      <c r="S233" s="280"/>
      <c r="T233" s="280"/>
      <c r="U233" s="280"/>
      <c r="V233" s="280"/>
      <c r="W233" s="280"/>
      <c r="X233" s="280"/>
      <c r="Y233" s="280"/>
      <c r="Z233" s="280"/>
      <c r="AA233" s="280"/>
      <c r="AB233" s="280"/>
      <c r="AC233" s="280"/>
      <c r="AD233" s="280"/>
      <c r="AE233" s="280"/>
      <c r="AF233" s="280"/>
      <c r="AG233" s="280"/>
    </row>
    <row r="234" spans="2:33" s="279" customFormat="1">
      <c r="B234" s="501" t="e">
        <v>#REF!</v>
      </c>
      <c r="C234" s="432" t="s">
        <v>507</v>
      </c>
      <c r="D234" s="487" t="s">
        <v>462</v>
      </c>
      <c r="E234" s="502" t="s">
        <v>783</v>
      </c>
      <c r="F234" s="487" t="s">
        <v>70</v>
      </c>
      <c r="G234" s="487" t="s">
        <v>70</v>
      </c>
      <c r="H234" s="487" t="s">
        <v>669</v>
      </c>
      <c r="I234" s="487" t="s">
        <v>52</v>
      </c>
      <c r="J234" s="503">
        <v>25088</v>
      </c>
      <c r="K234" s="492"/>
      <c r="L234" s="492"/>
      <c r="M234" s="492"/>
      <c r="N234" s="492"/>
      <c r="Q234" s="280"/>
      <c r="R234" s="280"/>
      <c r="S234" s="280"/>
      <c r="T234" s="280"/>
      <c r="U234" s="280"/>
      <c r="V234" s="280"/>
      <c r="W234" s="280"/>
      <c r="X234" s="280"/>
      <c r="Y234" s="280"/>
      <c r="Z234" s="280"/>
      <c r="AA234" s="280"/>
      <c r="AB234" s="280"/>
      <c r="AC234" s="280"/>
      <c r="AD234" s="280"/>
      <c r="AE234" s="280"/>
      <c r="AF234" s="280"/>
      <c r="AG234" s="280"/>
    </row>
    <row r="235" spans="2:33" s="279" customFormat="1">
      <c r="B235" s="501" t="e">
        <v>#REF!</v>
      </c>
      <c r="C235" s="432" t="s">
        <v>507</v>
      </c>
      <c r="D235" s="487" t="s">
        <v>462</v>
      </c>
      <c r="E235" s="502" t="s">
        <v>783</v>
      </c>
      <c r="F235" s="487" t="s">
        <v>70</v>
      </c>
      <c r="G235" s="487" t="s">
        <v>70</v>
      </c>
      <c r="H235" s="487" t="s">
        <v>670</v>
      </c>
      <c r="I235" s="487" t="s">
        <v>52</v>
      </c>
      <c r="J235" s="503">
        <v>7840</v>
      </c>
      <c r="K235" s="492"/>
      <c r="L235" s="492"/>
      <c r="M235" s="492"/>
      <c r="N235" s="492"/>
      <c r="Q235" s="280"/>
      <c r="R235" s="280"/>
      <c r="S235" s="280"/>
      <c r="T235" s="280"/>
      <c r="U235" s="280"/>
      <c r="V235" s="280"/>
      <c r="W235" s="280"/>
      <c r="X235" s="280"/>
      <c r="Y235" s="280"/>
      <c r="Z235" s="280"/>
      <c r="AA235" s="280"/>
      <c r="AB235" s="280"/>
      <c r="AC235" s="280"/>
      <c r="AD235" s="280"/>
      <c r="AE235" s="280"/>
      <c r="AF235" s="280"/>
      <c r="AG235" s="280"/>
    </row>
    <row r="236" spans="2:33" s="279" customFormat="1">
      <c r="B236" s="501" t="e">
        <v>#REF!</v>
      </c>
      <c r="C236" s="432" t="s">
        <v>507</v>
      </c>
      <c r="D236" s="487" t="s">
        <v>462</v>
      </c>
      <c r="E236" s="502" t="s">
        <v>783</v>
      </c>
      <c r="F236" s="487" t="s">
        <v>70</v>
      </c>
      <c r="G236" s="487" t="s">
        <v>70</v>
      </c>
      <c r="H236" s="487" t="s">
        <v>671</v>
      </c>
      <c r="I236" s="487" t="s">
        <v>52</v>
      </c>
      <c r="J236" s="503">
        <v>25088</v>
      </c>
      <c r="K236" s="492"/>
      <c r="L236" s="492"/>
      <c r="M236" s="492"/>
      <c r="N236" s="492"/>
      <c r="Q236" s="280"/>
      <c r="R236" s="280"/>
      <c r="S236" s="280"/>
      <c r="T236" s="280"/>
      <c r="U236" s="280"/>
      <c r="V236" s="280"/>
      <c r="W236" s="280"/>
      <c r="X236" s="280"/>
      <c r="Y236" s="280"/>
      <c r="Z236" s="280"/>
      <c r="AA236" s="280"/>
      <c r="AB236" s="280"/>
      <c r="AC236" s="280"/>
      <c r="AD236" s="280"/>
      <c r="AE236" s="280"/>
      <c r="AF236" s="280"/>
      <c r="AG236" s="280"/>
    </row>
    <row r="237" spans="2:33" s="279" customFormat="1">
      <c r="B237" s="501" t="e">
        <v>#REF!</v>
      </c>
      <c r="C237" s="432" t="s">
        <v>510</v>
      </c>
      <c r="D237" s="487" t="s">
        <v>462</v>
      </c>
      <c r="E237" s="502" t="s">
        <v>783</v>
      </c>
      <c r="F237" s="487" t="s">
        <v>70</v>
      </c>
      <c r="G237" s="487" t="s">
        <v>70</v>
      </c>
      <c r="H237" s="487" t="s">
        <v>672</v>
      </c>
      <c r="I237" s="487" t="s">
        <v>52</v>
      </c>
      <c r="J237" s="503">
        <v>5927</v>
      </c>
      <c r="K237" s="492"/>
      <c r="L237" s="492"/>
      <c r="M237" s="492"/>
      <c r="N237" s="492"/>
      <c r="Q237" s="280"/>
      <c r="R237" s="280"/>
      <c r="S237" s="280"/>
      <c r="T237" s="280"/>
      <c r="U237" s="280"/>
      <c r="V237" s="280"/>
      <c r="W237" s="280"/>
      <c r="X237" s="280"/>
      <c r="Y237" s="280"/>
      <c r="Z237" s="280"/>
      <c r="AA237" s="280"/>
      <c r="AB237" s="280"/>
      <c r="AC237" s="280"/>
      <c r="AD237" s="280"/>
      <c r="AE237" s="280"/>
      <c r="AF237" s="280"/>
      <c r="AG237" s="280"/>
    </row>
    <row r="238" spans="2:33" s="279" customFormat="1">
      <c r="B238" s="501" t="e">
        <v>#REF!</v>
      </c>
      <c r="C238" s="432" t="s">
        <v>510</v>
      </c>
      <c r="D238" s="487" t="s">
        <v>462</v>
      </c>
      <c r="E238" s="502" t="s">
        <v>783</v>
      </c>
      <c r="F238" s="487" t="s">
        <v>70</v>
      </c>
      <c r="G238" s="487" t="s">
        <v>70</v>
      </c>
      <c r="H238" s="487" t="s">
        <v>673</v>
      </c>
      <c r="I238" s="487" t="s">
        <v>52</v>
      </c>
      <c r="J238" s="503">
        <v>13806</v>
      </c>
      <c r="K238" s="492"/>
      <c r="L238" s="492"/>
      <c r="M238" s="492"/>
      <c r="N238" s="492"/>
      <c r="Q238" s="280"/>
      <c r="R238" s="280"/>
      <c r="S238" s="280"/>
      <c r="T238" s="280"/>
      <c r="U238" s="280"/>
      <c r="V238" s="280"/>
      <c r="W238" s="280"/>
      <c r="X238" s="280"/>
      <c r="Y238" s="280"/>
      <c r="Z238" s="280"/>
      <c r="AA238" s="280"/>
      <c r="AB238" s="280"/>
      <c r="AC238" s="280"/>
      <c r="AD238" s="280"/>
      <c r="AE238" s="280"/>
      <c r="AF238" s="280"/>
      <c r="AG238" s="280"/>
    </row>
    <row r="239" spans="2:33" s="279" customFormat="1">
      <c r="B239" s="501" t="e">
        <v>#REF!</v>
      </c>
      <c r="C239" s="432" t="s">
        <v>510</v>
      </c>
      <c r="D239" s="487" t="s">
        <v>462</v>
      </c>
      <c r="E239" s="502" t="s">
        <v>783</v>
      </c>
      <c r="F239" s="487" t="s">
        <v>70</v>
      </c>
      <c r="G239" s="487" t="s">
        <v>70</v>
      </c>
      <c r="H239" s="487" t="s">
        <v>674</v>
      </c>
      <c r="I239" s="487" t="s">
        <v>52</v>
      </c>
      <c r="J239" s="503">
        <v>98000</v>
      </c>
      <c r="K239" s="492"/>
      <c r="L239" s="492"/>
      <c r="M239" s="492"/>
      <c r="N239" s="492"/>
      <c r="Q239" s="280"/>
      <c r="R239" s="280"/>
      <c r="S239" s="280"/>
      <c r="T239" s="280"/>
      <c r="U239" s="280"/>
      <c r="V239" s="280"/>
      <c r="W239" s="280"/>
      <c r="X239" s="280"/>
      <c r="Y239" s="280"/>
      <c r="Z239" s="280"/>
      <c r="AA239" s="280"/>
      <c r="AB239" s="280"/>
      <c r="AC239" s="280"/>
      <c r="AD239" s="280"/>
      <c r="AE239" s="280"/>
      <c r="AF239" s="280"/>
      <c r="AG239" s="280"/>
    </row>
    <row r="240" spans="2:33" s="279" customFormat="1">
      <c r="B240" s="501" t="e">
        <v>#REF!</v>
      </c>
      <c r="C240" s="502" t="s">
        <v>513</v>
      </c>
      <c r="D240" s="487" t="s">
        <v>462</v>
      </c>
      <c r="E240" s="502" t="s">
        <v>783</v>
      </c>
      <c r="F240" s="487" t="s">
        <v>70</v>
      </c>
      <c r="G240" s="487" t="s">
        <v>70</v>
      </c>
      <c r="H240" s="487" t="s">
        <v>675</v>
      </c>
      <c r="I240" s="487" t="s">
        <v>52</v>
      </c>
      <c r="J240" s="503">
        <v>173265</v>
      </c>
      <c r="K240" s="492"/>
      <c r="L240" s="492"/>
      <c r="M240" s="492"/>
      <c r="N240" s="492"/>
      <c r="Q240" s="280"/>
      <c r="R240" s="280"/>
      <c r="S240" s="280"/>
      <c r="T240" s="280"/>
      <c r="U240" s="280"/>
      <c r="V240" s="280"/>
      <c r="W240" s="280"/>
      <c r="X240" s="280"/>
      <c r="Y240" s="280"/>
      <c r="Z240" s="280"/>
      <c r="AA240" s="280"/>
      <c r="AB240" s="280"/>
      <c r="AC240" s="280"/>
      <c r="AD240" s="280"/>
      <c r="AE240" s="280"/>
      <c r="AF240" s="280"/>
      <c r="AG240" s="280"/>
    </row>
    <row r="241" spans="2:33" s="279" customFormat="1">
      <c r="B241" s="501" t="e">
        <v>#REF!</v>
      </c>
      <c r="C241" s="502" t="s">
        <v>513</v>
      </c>
      <c r="D241" s="487" t="s">
        <v>462</v>
      </c>
      <c r="E241" s="502" t="s">
        <v>783</v>
      </c>
      <c r="F241" s="487" t="s">
        <v>70</v>
      </c>
      <c r="G241" s="487" t="s">
        <v>70</v>
      </c>
      <c r="H241" s="487" t="s">
        <v>675</v>
      </c>
      <c r="I241" s="487" t="s">
        <v>52</v>
      </c>
      <c r="J241" s="503">
        <v>9408</v>
      </c>
      <c r="K241" s="492"/>
      <c r="L241" s="492"/>
      <c r="M241" s="492"/>
      <c r="N241" s="492"/>
      <c r="Q241" s="280"/>
      <c r="R241" s="280"/>
      <c r="S241" s="280"/>
      <c r="T241" s="280"/>
      <c r="U241" s="280"/>
      <c r="V241" s="280"/>
      <c r="W241" s="280"/>
      <c r="X241" s="280"/>
      <c r="Y241" s="280"/>
      <c r="Z241" s="280"/>
      <c r="AA241" s="280"/>
      <c r="AB241" s="280"/>
      <c r="AC241" s="280"/>
      <c r="AD241" s="280"/>
      <c r="AE241" s="280"/>
      <c r="AF241" s="280"/>
      <c r="AG241" s="280"/>
    </row>
    <row r="242" spans="2:33" s="279" customFormat="1">
      <c r="B242" s="501" t="e">
        <v>#REF!</v>
      </c>
      <c r="C242" s="502" t="s">
        <v>513</v>
      </c>
      <c r="D242" s="487" t="s">
        <v>462</v>
      </c>
      <c r="E242" s="502" t="s">
        <v>783</v>
      </c>
      <c r="F242" s="487" t="s">
        <v>70</v>
      </c>
      <c r="G242" s="487" t="s">
        <v>70</v>
      </c>
      <c r="H242" s="487" t="s">
        <v>675</v>
      </c>
      <c r="I242" s="487" t="s">
        <v>52</v>
      </c>
      <c r="J242" s="503">
        <v>14897</v>
      </c>
      <c r="K242" s="492"/>
      <c r="L242" s="492"/>
      <c r="M242" s="492"/>
      <c r="N242" s="492"/>
      <c r="Q242" s="280"/>
      <c r="R242" s="280"/>
      <c r="S242" s="280"/>
      <c r="T242" s="280"/>
      <c r="U242" s="280"/>
      <c r="V242" s="280"/>
      <c r="W242" s="280"/>
      <c r="X242" s="280"/>
      <c r="Y242" s="280"/>
      <c r="Z242" s="280"/>
      <c r="AA242" s="280"/>
      <c r="AB242" s="280"/>
      <c r="AC242" s="280"/>
      <c r="AD242" s="280"/>
      <c r="AE242" s="280"/>
      <c r="AF242" s="280"/>
      <c r="AG242" s="280"/>
    </row>
    <row r="243" spans="2:33" s="279" customFormat="1">
      <c r="B243" s="501" t="e">
        <v>#REF!</v>
      </c>
      <c r="C243" s="502" t="s">
        <v>513</v>
      </c>
      <c r="D243" s="487" t="s">
        <v>462</v>
      </c>
      <c r="E243" s="502" t="s">
        <v>783</v>
      </c>
      <c r="F243" s="487" t="s">
        <v>70</v>
      </c>
      <c r="G243" s="487" t="s">
        <v>70</v>
      </c>
      <c r="H243" s="487" t="s">
        <v>676</v>
      </c>
      <c r="I243" s="487" t="s">
        <v>52</v>
      </c>
      <c r="J243" s="503">
        <v>172480</v>
      </c>
      <c r="K243" s="492"/>
      <c r="L243" s="492"/>
      <c r="M243" s="492"/>
      <c r="N243" s="492"/>
      <c r="Q243" s="280"/>
      <c r="R243" s="280"/>
      <c r="S243" s="280"/>
      <c r="T243" s="280"/>
      <c r="U243" s="280"/>
      <c r="V243" s="280"/>
      <c r="W243" s="280"/>
      <c r="X243" s="280"/>
      <c r="Y243" s="280"/>
      <c r="Z243" s="280"/>
      <c r="AA243" s="280"/>
      <c r="AB243" s="280"/>
      <c r="AC243" s="280"/>
      <c r="AD243" s="280"/>
      <c r="AE243" s="280"/>
      <c r="AF243" s="280"/>
      <c r="AG243" s="280"/>
    </row>
    <row r="244" spans="2:33" s="279" customFormat="1">
      <c r="B244" s="501" t="e">
        <v>#REF!</v>
      </c>
      <c r="C244" s="502" t="s">
        <v>513</v>
      </c>
      <c r="D244" s="487" t="s">
        <v>462</v>
      </c>
      <c r="E244" s="502" t="s">
        <v>783</v>
      </c>
      <c r="F244" s="487" t="s">
        <v>70</v>
      </c>
      <c r="G244" s="487" t="s">
        <v>70</v>
      </c>
      <c r="H244" s="487" t="s">
        <v>677</v>
      </c>
      <c r="I244" s="487" t="s">
        <v>52</v>
      </c>
      <c r="J244" s="503">
        <v>158366</v>
      </c>
      <c r="K244" s="492"/>
      <c r="L244" s="492"/>
      <c r="M244" s="492"/>
      <c r="N244" s="492"/>
      <c r="Q244" s="280"/>
      <c r="R244" s="280"/>
      <c r="S244" s="280"/>
      <c r="T244" s="280"/>
      <c r="U244" s="280"/>
      <c r="V244" s="280"/>
      <c r="W244" s="280"/>
      <c r="X244" s="280"/>
      <c r="Y244" s="280"/>
      <c r="Z244" s="280"/>
      <c r="AA244" s="280"/>
      <c r="AB244" s="280"/>
      <c r="AC244" s="280"/>
      <c r="AD244" s="280"/>
      <c r="AE244" s="280"/>
      <c r="AF244" s="280"/>
      <c r="AG244" s="280"/>
    </row>
    <row r="245" spans="2:33" s="279" customFormat="1">
      <c r="B245" s="501" t="e">
        <v>#REF!</v>
      </c>
      <c r="C245" s="502" t="s">
        <v>513</v>
      </c>
      <c r="D245" s="487" t="s">
        <v>462</v>
      </c>
      <c r="E245" s="502" t="s">
        <v>783</v>
      </c>
      <c r="F245" s="487" t="s">
        <v>70</v>
      </c>
      <c r="G245" s="487" t="s">
        <v>70</v>
      </c>
      <c r="H245" s="487" t="s">
        <v>678</v>
      </c>
      <c r="I245" s="487" t="s">
        <v>52</v>
      </c>
      <c r="J245" s="503">
        <v>82320</v>
      </c>
      <c r="K245" s="492"/>
      <c r="L245" s="492"/>
      <c r="M245" s="492"/>
      <c r="N245" s="492"/>
      <c r="Q245" s="280"/>
      <c r="R245" s="280"/>
      <c r="S245" s="280"/>
      <c r="T245" s="280"/>
      <c r="U245" s="280"/>
      <c r="V245" s="280"/>
      <c r="W245" s="280"/>
      <c r="X245" s="280"/>
      <c r="Y245" s="280"/>
      <c r="Z245" s="280"/>
      <c r="AA245" s="280"/>
      <c r="AB245" s="280"/>
      <c r="AC245" s="280"/>
      <c r="AD245" s="280"/>
      <c r="AE245" s="280"/>
      <c r="AF245" s="280"/>
      <c r="AG245" s="280"/>
    </row>
    <row r="246" spans="2:33" s="279" customFormat="1">
      <c r="B246" s="501" t="e">
        <v>#REF!</v>
      </c>
      <c r="C246" s="502" t="s">
        <v>513</v>
      </c>
      <c r="D246" s="487" t="s">
        <v>462</v>
      </c>
      <c r="E246" s="502" t="s">
        <v>783</v>
      </c>
      <c r="F246" s="487" t="s">
        <v>70</v>
      </c>
      <c r="G246" s="487" t="s">
        <v>70</v>
      </c>
      <c r="H246" s="487" t="s">
        <v>679</v>
      </c>
      <c r="I246" s="487" t="s">
        <v>52</v>
      </c>
      <c r="J246" s="503">
        <v>4704</v>
      </c>
      <c r="K246" s="492"/>
      <c r="L246" s="492"/>
      <c r="M246" s="492"/>
      <c r="N246" s="492"/>
      <c r="Q246" s="280"/>
      <c r="R246" s="280"/>
      <c r="S246" s="280"/>
      <c r="T246" s="280"/>
      <c r="U246" s="280"/>
      <c r="V246" s="280"/>
      <c r="W246" s="280"/>
      <c r="X246" s="280"/>
      <c r="Y246" s="280"/>
      <c r="Z246" s="280"/>
      <c r="AA246" s="280"/>
      <c r="AB246" s="280"/>
      <c r="AC246" s="280"/>
      <c r="AD246" s="280"/>
      <c r="AE246" s="280"/>
      <c r="AF246" s="280"/>
      <c r="AG246" s="280"/>
    </row>
    <row r="247" spans="2:33" s="279" customFormat="1">
      <c r="B247" s="501" t="e">
        <v>#REF!</v>
      </c>
      <c r="C247" s="432" t="s">
        <v>516</v>
      </c>
      <c r="D247" s="487" t="s">
        <v>462</v>
      </c>
      <c r="E247" s="502" t="s">
        <v>783</v>
      </c>
      <c r="F247" s="487" t="s">
        <v>70</v>
      </c>
      <c r="G247" s="487" t="s">
        <v>70</v>
      </c>
      <c r="H247" s="487" t="s">
        <v>680</v>
      </c>
      <c r="I247" s="487" t="s">
        <v>52</v>
      </c>
      <c r="J247" s="503">
        <v>182985</v>
      </c>
      <c r="K247" s="492"/>
      <c r="L247" s="492"/>
      <c r="M247" s="492"/>
      <c r="N247" s="492"/>
      <c r="Q247" s="280"/>
      <c r="R247" s="280"/>
      <c r="S247" s="280"/>
      <c r="T247" s="280"/>
      <c r="U247" s="280"/>
      <c r="V247" s="280"/>
      <c r="W247" s="280"/>
      <c r="X247" s="280"/>
      <c r="Y247" s="280"/>
      <c r="Z247" s="280"/>
      <c r="AA247" s="280"/>
      <c r="AB247" s="280"/>
      <c r="AC247" s="280"/>
      <c r="AD247" s="280"/>
      <c r="AE247" s="280"/>
      <c r="AF247" s="280"/>
      <c r="AG247" s="280"/>
    </row>
    <row r="248" spans="2:33" s="279" customFormat="1">
      <c r="B248" s="501" t="e">
        <v>#REF!</v>
      </c>
      <c r="C248" s="432" t="s">
        <v>516</v>
      </c>
      <c r="D248" s="487" t="s">
        <v>462</v>
      </c>
      <c r="E248" s="502" t="s">
        <v>783</v>
      </c>
      <c r="F248" s="487" t="s">
        <v>70</v>
      </c>
      <c r="G248" s="487" t="s">
        <v>70</v>
      </c>
      <c r="H248" s="487" t="s">
        <v>681</v>
      </c>
      <c r="I248" s="487" t="s">
        <v>52</v>
      </c>
      <c r="J248" s="503">
        <v>3136</v>
      </c>
      <c r="K248" s="492"/>
      <c r="L248" s="492"/>
      <c r="M248" s="492"/>
      <c r="N248" s="492"/>
      <c r="Q248" s="280"/>
      <c r="R248" s="280"/>
      <c r="S248" s="280"/>
      <c r="T248" s="280"/>
      <c r="U248" s="280"/>
      <c r="V248" s="280"/>
      <c r="W248" s="280"/>
      <c r="X248" s="280"/>
      <c r="Y248" s="280"/>
      <c r="Z248" s="280"/>
      <c r="AA248" s="280"/>
      <c r="AB248" s="280"/>
      <c r="AC248" s="280"/>
      <c r="AD248" s="280"/>
      <c r="AE248" s="280"/>
      <c r="AF248" s="280"/>
      <c r="AG248" s="280"/>
    </row>
    <row r="249" spans="2:33" s="279" customFormat="1">
      <c r="B249" s="501" t="e">
        <v>#REF!</v>
      </c>
      <c r="C249" s="432" t="s">
        <v>516</v>
      </c>
      <c r="D249" s="487" t="s">
        <v>462</v>
      </c>
      <c r="E249" s="502" t="s">
        <v>783</v>
      </c>
      <c r="F249" s="487" t="s">
        <v>70</v>
      </c>
      <c r="G249" s="487" t="s">
        <v>70</v>
      </c>
      <c r="H249" s="487" t="s">
        <v>682</v>
      </c>
      <c r="I249" s="487" t="s">
        <v>52</v>
      </c>
      <c r="J249" s="503">
        <v>6585</v>
      </c>
      <c r="K249" s="492"/>
      <c r="L249" s="492"/>
      <c r="M249" s="492"/>
      <c r="N249" s="492"/>
      <c r="Q249" s="280"/>
      <c r="R249" s="280"/>
      <c r="S249" s="280"/>
      <c r="T249" s="280"/>
      <c r="U249" s="280"/>
      <c r="V249" s="280"/>
      <c r="W249" s="280"/>
      <c r="X249" s="280"/>
      <c r="Y249" s="280"/>
      <c r="Z249" s="280"/>
      <c r="AA249" s="280"/>
      <c r="AB249" s="280"/>
      <c r="AC249" s="280"/>
      <c r="AD249" s="280"/>
      <c r="AE249" s="280"/>
      <c r="AF249" s="280"/>
      <c r="AG249" s="280"/>
    </row>
    <row r="250" spans="2:33" s="279" customFormat="1">
      <c r="B250" s="501" t="e">
        <v>#REF!</v>
      </c>
      <c r="C250" s="432" t="s">
        <v>516</v>
      </c>
      <c r="D250" s="487" t="s">
        <v>462</v>
      </c>
      <c r="E250" s="502" t="s">
        <v>783</v>
      </c>
      <c r="F250" s="487" t="s">
        <v>70</v>
      </c>
      <c r="G250" s="487" t="s">
        <v>70</v>
      </c>
      <c r="H250" s="487" t="s">
        <v>683</v>
      </c>
      <c r="I250" s="487" t="s">
        <v>52</v>
      </c>
      <c r="J250" s="503">
        <v>56604</v>
      </c>
      <c r="K250" s="492"/>
      <c r="L250" s="492"/>
      <c r="M250" s="492"/>
      <c r="N250" s="492"/>
      <c r="Q250" s="280"/>
      <c r="R250" s="280"/>
      <c r="S250" s="280"/>
      <c r="T250" s="280"/>
      <c r="U250" s="280"/>
      <c r="V250" s="280"/>
      <c r="W250" s="280"/>
      <c r="X250" s="280"/>
      <c r="Y250" s="280"/>
      <c r="Z250" s="280"/>
      <c r="AA250" s="280"/>
      <c r="AB250" s="280"/>
      <c r="AC250" s="280"/>
      <c r="AD250" s="280"/>
      <c r="AE250" s="280"/>
      <c r="AF250" s="280"/>
      <c r="AG250" s="280"/>
    </row>
    <row r="251" spans="2:33" s="279" customFormat="1">
      <c r="B251" s="501" t="e">
        <v>#REF!</v>
      </c>
      <c r="C251" s="432" t="s">
        <v>516</v>
      </c>
      <c r="D251" s="487" t="s">
        <v>462</v>
      </c>
      <c r="E251" s="502" t="s">
        <v>783</v>
      </c>
      <c r="F251" s="487" t="s">
        <v>70</v>
      </c>
      <c r="G251" s="487" t="s">
        <v>70</v>
      </c>
      <c r="H251" s="487" t="s">
        <v>684</v>
      </c>
      <c r="I251" s="487" t="s">
        <v>52</v>
      </c>
      <c r="J251" s="503">
        <v>64836</v>
      </c>
      <c r="K251" s="492"/>
      <c r="L251" s="492"/>
      <c r="M251" s="492"/>
      <c r="N251" s="492"/>
      <c r="Q251" s="280"/>
      <c r="R251" s="280"/>
      <c r="S251" s="280"/>
      <c r="T251" s="280"/>
      <c r="U251" s="280"/>
      <c r="V251" s="280"/>
      <c r="W251" s="280"/>
      <c r="X251" s="280"/>
      <c r="Y251" s="280"/>
      <c r="Z251" s="280"/>
      <c r="AA251" s="280"/>
      <c r="AB251" s="280"/>
      <c r="AC251" s="280"/>
      <c r="AD251" s="280"/>
      <c r="AE251" s="280"/>
      <c r="AF251" s="280"/>
      <c r="AG251" s="280"/>
    </row>
    <row r="252" spans="2:33" s="279" customFormat="1">
      <c r="B252" s="501" t="e">
        <v>#REF!</v>
      </c>
      <c r="C252" s="432" t="s">
        <v>516</v>
      </c>
      <c r="D252" s="487" t="s">
        <v>462</v>
      </c>
      <c r="E252" s="502" t="s">
        <v>783</v>
      </c>
      <c r="F252" s="487" t="s">
        <v>70</v>
      </c>
      <c r="G252" s="487" t="s">
        <v>70</v>
      </c>
      <c r="H252" s="487" t="s">
        <v>685</v>
      </c>
      <c r="I252" s="487" t="s">
        <v>52</v>
      </c>
      <c r="J252" s="503">
        <v>58408</v>
      </c>
      <c r="K252" s="492"/>
      <c r="L252" s="492"/>
      <c r="M252" s="492"/>
      <c r="N252" s="492"/>
      <c r="Q252" s="280"/>
      <c r="R252" s="280"/>
      <c r="S252" s="280"/>
      <c r="T252" s="280"/>
      <c r="U252" s="280"/>
      <c r="V252" s="280"/>
      <c r="W252" s="280"/>
      <c r="X252" s="280"/>
      <c r="Y252" s="280"/>
      <c r="Z252" s="280"/>
      <c r="AA252" s="280"/>
      <c r="AB252" s="280"/>
      <c r="AC252" s="280"/>
      <c r="AD252" s="280"/>
      <c r="AE252" s="280"/>
      <c r="AF252" s="280"/>
      <c r="AG252" s="280"/>
    </row>
    <row r="253" spans="2:33" s="279" customFormat="1">
      <c r="B253" s="501" t="e">
        <v>#REF!</v>
      </c>
      <c r="C253" s="432" t="s">
        <v>516</v>
      </c>
      <c r="D253" s="487" t="s">
        <v>462</v>
      </c>
      <c r="E253" s="502" t="s">
        <v>783</v>
      </c>
      <c r="F253" s="487" t="s">
        <v>70</v>
      </c>
      <c r="G253" s="487" t="s">
        <v>70</v>
      </c>
      <c r="H253" s="487" t="s">
        <v>686</v>
      </c>
      <c r="I253" s="487" t="s">
        <v>52</v>
      </c>
      <c r="J253" s="503">
        <v>36456</v>
      </c>
      <c r="K253" s="492"/>
      <c r="L253" s="492"/>
      <c r="M253" s="492"/>
      <c r="N253" s="492"/>
      <c r="Q253" s="280"/>
      <c r="R253" s="280"/>
      <c r="S253" s="280"/>
      <c r="T253" s="280"/>
      <c r="U253" s="280"/>
      <c r="V253" s="280"/>
      <c r="W253" s="280"/>
      <c r="X253" s="280"/>
      <c r="Y253" s="280"/>
      <c r="Z253" s="280"/>
      <c r="AA253" s="280"/>
      <c r="AB253" s="280"/>
      <c r="AC253" s="280"/>
      <c r="AD253" s="280"/>
      <c r="AE253" s="280"/>
      <c r="AF253" s="280"/>
      <c r="AG253" s="280"/>
    </row>
    <row r="254" spans="2:33" s="279" customFormat="1">
      <c r="B254" s="501" t="e">
        <v>#REF!</v>
      </c>
      <c r="C254" s="432" t="s">
        <v>516</v>
      </c>
      <c r="D254" s="487" t="s">
        <v>462</v>
      </c>
      <c r="E254" s="502" t="s">
        <v>783</v>
      </c>
      <c r="F254" s="487" t="s">
        <v>70</v>
      </c>
      <c r="G254" s="487" t="s">
        <v>70</v>
      </c>
      <c r="H254" s="487" t="s">
        <v>687</v>
      </c>
      <c r="I254" s="487" t="s">
        <v>52</v>
      </c>
      <c r="J254" s="503">
        <v>5566</v>
      </c>
      <c r="K254" s="492"/>
      <c r="L254" s="492"/>
      <c r="M254" s="492"/>
      <c r="N254" s="492"/>
      <c r="Q254" s="280"/>
      <c r="R254" s="280"/>
      <c r="S254" s="280"/>
      <c r="T254" s="280"/>
      <c r="U254" s="280"/>
      <c r="V254" s="280"/>
      <c r="W254" s="280"/>
      <c r="X254" s="280"/>
      <c r="Y254" s="280"/>
      <c r="Z254" s="280"/>
      <c r="AA254" s="280"/>
      <c r="AB254" s="280"/>
      <c r="AC254" s="280"/>
      <c r="AD254" s="280"/>
      <c r="AE254" s="280"/>
      <c r="AF254" s="280"/>
      <c r="AG254" s="280"/>
    </row>
    <row r="255" spans="2:33" s="279" customFormat="1">
      <c r="B255" s="501" t="e">
        <v>#REF!</v>
      </c>
      <c r="C255" s="432" t="s">
        <v>516</v>
      </c>
      <c r="D255" s="487" t="s">
        <v>462</v>
      </c>
      <c r="E255" s="502" t="s">
        <v>783</v>
      </c>
      <c r="F255" s="487" t="s">
        <v>70</v>
      </c>
      <c r="G255" s="487" t="s">
        <v>70</v>
      </c>
      <c r="H255" s="487" t="s">
        <v>688</v>
      </c>
      <c r="I255" s="487" t="s">
        <v>52</v>
      </c>
      <c r="J255" s="503">
        <v>19913</v>
      </c>
      <c r="K255" s="492"/>
      <c r="L255" s="492"/>
      <c r="M255" s="492"/>
      <c r="N255" s="492"/>
      <c r="Q255" s="280"/>
      <c r="R255" s="280"/>
      <c r="S255" s="280"/>
      <c r="T255" s="280"/>
      <c r="U255" s="280"/>
      <c r="V255" s="280"/>
      <c r="W255" s="280"/>
      <c r="X255" s="280"/>
      <c r="Y255" s="280"/>
      <c r="Z255" s="280"/>
      <c r="AA255" s="280"/>
      <c r="AB255" s="280"/>
      <c r="AC255" s="280"/>
      <c r="AD255" s="280"/>
      <c r="AE255" s="280"/>
      <c r="AF255" s="280"/>
      <c r="AG255" s="280"/>
    </row>
    <row r="256" spans="2:33" s="279" customFormat="1">
      <c r="B256" s="501" t="e">
        <v>#REF!</v>
      </c>
      <c r="C256" s="432" t="s">
        <v>516</v>
      </c>
      <c r="D256" s="487" t="s">
        <v>462</v>
      </c>
      <c r="E256" s="502" t="s">
        <v>783</v>
      </c>
      <c r="F256" s="487" t="s">
        <v>70</v>
      </c>
      <c r="G256" s="487" t="s">
        <v>70</v>
      </c>
      <c r="H256" s="487" t="s">
        <v>689</v>
      </c>
      <c r="I256" s="487" t="s">
        <v>52</v>
      </c>
      <c r="J256" s="503">
        <v>240374</v>
      </c>
      <c r="K256" s="492"/>
      <c r="L256" s="492"/>
      <c r="M256" s="492"/>
      <c r="N256" s="492"/>
      <c r="Q256" s="280"/>
      <c r="R256" s="280"/>
      <c r="S256" s="280"/>
      <c r="T256" s="280"/>
      <c r="U256" s="280"/>
      <c r="V256" s="280"/>
      <c r="W256" s="280"/>
      <c r="X256" s="280"/>
      <c r="Y256" s="280"/>
      <c r="Z256" s="280"/>
      <c r="AA256" s="280"/>
      <c r="AB256" s="280"/>
      <c r="AC256" s="280"/>
      <c r="AD256" s="280"/>
      <c r="AE256" s="280"/>
      <c r="AF256" s="280"/>
      <c r="AG256" s="280"/>
    </row>
    <row r="257" spans="2:33" s="279" customFormat="1">
      <c r="B257" s="501" t="e">
        <v>#REF!</v>
      </c>
      <c r="C257" s="432" t="s">
        <v>516</v>
      </c>
      <c r="D257" s="487" t="s">
        <v>462</v>
      </c>
      <c r="E257" s="502" t="s">
        <v>783</v>
      </c>
      <c r="F257" s="487" t="s">
        <v>70</v>
      </c>
      <c r="G257" s="487" t="s">
        <v>70</v>
      </c>
      <c r="H257" s="487" t="s">
        <v>690</v>
      </c>
      <c r="I257" s="487" t="s">
        <v>52</v>
      </c>
      <c r="J257" s="503">
        <v>238963</v>
      </c>
      <c r="K257" s="492"/>
      <c r="L257" s="492"/>
      <c r="M257" s="492"/>
      <c r="N257" s="492"/>
      <c r="Q257" s="280"/>
      <c r="R257" s="280"/>
      <c r="S257" s="280"/>
      <c r="T257" s="280"/>
      <c r="U257" s="280"/>
      <c r="V257" s="280"/>
      <c r="W257" s="280"/>
      <c r="X257" s="280"/>
      <c r="Y257" s="280"/>
      <c r="Z257" s="280"/>
      <c r="AA257" s="280"/>
      <c r="AB257" s="280"/>
      <c r="AC257" s="280"/>
      <c r="AD257" s="280"/>
      <c r="AE257" s="280"/>
      <c r="AF257" s="280"/>
      <c r="AG257" s="280"/>
    </row>
    <row r="258" spans="2:33" s="279" customFormat="1">
      <c r="B258" s="501" t="e">
        <v>#REF!</v>
      </c>
      <c r="C258" s="432" t="s">
        <v>516</v>
      </c>
      <c r="D258" s="487" t="s">
        <v>462</v>
      </c>
      <c r="E258" s="502" t="s">
        <v>783</v>
      </c>
      <c r="F258" s="487" t="s">
        <v>70</v>
      </c>
      <c r="G258" s="487" t="s">
        <v>70</v>
      </c>
      <c r="H258" s="487" t="s">
        <v>691</v>
      </c>
      <c r="I258" s="487" t="s">
        <v>52</v>
      </c>
      <c r="J258" s="503">
        <v>159622</v>
      </c>
      <c r="K258" s="492"/>
      <c r="L258" s="492"/>
      <c r="M258" s="492"/>
      <c r="N258" s="492"/>
      <c r="Q258" s="280"/>
      <c r="R258" s="280"/>
      <c r="S258" s="280"/>
      <c r="T258" s="280"/>
      <c r="U258" s="280"/>
      <c r="V258" s="280"/>
      <c r="W258" s="280"/>
      <c r="X258" s="280"/>
      <c r="Y258" s="280"/>
      <c r="Z258" s="280"/>
      <c r="AA258" s="280"/>
      <c r="AB258" s="280"/>
      <c r="AC258" s="280"/>
      <c r="AD258" s="280"/>
      <c r="AE258" s="280"/>
      <c r="AF258" s="280"/>
      <c r="AG258" s="280"/>
    </row>
    <row r="259" spans="2:33" s="279" customFormat="1">
      <c r="B259" s="501" t="e">
        <v>#REF!</v>
      </c>
      <c r="C259" s="432" t="s">
        <v>516</v>
      </c>
      <c r="D259" s="487" t="s">
        <v>462</v>
      </c>
      <c r="E259" s="502" t="s">
        <v>783</v>
      </c>
      <c r="F259" s="487" t="s">
        <v>70</v>
      </c>
      <c r="G259" s="487" t="s">
        <v>70</v>
      </c>
      <c r="H259" s="487" t="s">
        <v>692</v>
      </c>
      <c r="I259" s="487" t="s">
        <v>52</v>
      </c>
      <c r="J259" s="503">
        <v>640449</v>
      </c>
      <c r="K259" s="492"/>
      <c r="L259" s="492"/>
      <c r="M259" s="492"/>
      <c r="N259" s="492"/>
      <c r="Q259" s="280"/>
      <c r="R259" s="280"/>
      <c r="S259" s="280"/>
      <c r="T259" s="280"/>
      <c r="U259" s="280"/>
      <c r="V259" s="280"/>
      <c r="W259" s="280"/>
      <c r="X259" s="280"/>
      <c r="Y259" s="280"/>
      <c r="Z259" s="280"/>
      <c r="AA259" s="280"/>
      <c r="AB259" s="280"/>
      <c r="AC259" s="280"/>
      <c r="AD259" s="280"/>
      <c r="AE259" s="280"/>
      <c r="AF259" s="280"/>
      <c r="AG259" s="280"/>
    </row>
    <row r="260" spans="2:33" s="279" customFormat="1">
      <c r="B260" s="501" t="e">
        <v>#REF!</v>
      </c>
      <c r="C260" s="432" t="s">
        <v>516</v>
      </c>
      <c r="D260" s="487" t="s">
        <v>462</v>
      </c>
      <c r="E260" s="502" t="s">
        <v>783</v>
      </c>
      <c r="F260" s="487" t="s">
        <v>70</v>
      </c>
      <c r="G260" s="487" t="s">
        <v>70</v>
      </c>
      <c r="H260" s="487" t="s">
        <v>693</v>
      </c>
      <c r="I260" s="487" t="s">
        <v>52</v>
      </c>
      <c r="J260" s="503">
        <v>23912</v>
      </c>
      <c r="K260" s="492"/>
      <c r="L260" s="492"/>
      <c r="M260" s="492"/>
      <c r="N260" s="492"/>
      <c r="Q260" s="280"/>
      <c r="R260" s="280"/>
      <c r="S260" s="280"/>
      <c r="T260" s="280"/>
      <c r="U260" s="280"/>
      <c r="V260" s="280"/>
      <c r="W260" s="280"/>
      <c r="X260" s="280"/>
      <c r="Y260" s="280"/>
      <c r="Z260" s="280"/>
      <c r="AA260" s="280"/>
      <c r="AB260" s="280"/>
      <c r="AC260" s="280"/>
      <c r="AD260" s="280"/>
      <c r="AE260" s="280"/>
      <c r="AF260" s="280"/>
      <c r="AG260" s="280"/>
    </row>
    <row r="261" spans="2:33" s="279" customFormat="1">
      <c r="B261" s="501" t="e">
        <v>#REF!</v>
      </c>
      <c r="C261" s="432" t="s">
        <v>516</v>
      </c>
      <c r="D261" s="487" t="s">
        <v>462</v>
      </c>
      <c r="E261" s="502" t="s">
        <v>783</v>
      </c>
      <c r="F261" s="487" t="s">
        <v>70</v>
      </c>
      <c r="G261" s="487" t="s">
        <v>70</v>
      </c>
      <c r="H261" s="487" t="s">
        <v>694</v>
      </c>
      <c r="I261" s="487" t="s">
        <v>52</v>
      </c>
      <c r="J261" s="503">
        <v>5566</v>
      </c>
      <c r="K261" s="492"/>
      <c r="L261" s="492"/>
      <c r="M261" s="492"/>
      <c r="N261" s="492"/>
      <c r="Q261" s="280"/>
      <c r="R261" s="280"/>
      <c r="S261" s="280"/>
      <c r="T261" s="280"/>
      <c r="U261" s="280"/>
      <c r="V261" s="280"/>
      <c r="W261" s="280"/>
      <c r="X261" s="280"/>
      <c r="Y261" s="280"/>
      <c r="Z261" s="280"/>
      <c r="AA261" s="280"/>
      <c r="AB261" s="280"/>
      <c r="AC261" s="280"/>
      <c r="AD261" s="280"/>
      <c r="AE261" s="280"/>
      <c r="AF261" s="280"/>
      <c r="AG261" s="280"/>
    </row>
    <row r="262" spans="2:33" s="279" customFormat="1">
      <c r="B262" s="501" t="e">
        <v>#REF!</v>
      </c>
      <c r="C262" s="432" t="s">
        <v>516</v>
      </c>
      <c r="D262" s="487" t="s">
        <v>462</v>
      </c>
      <c r="E262" s="502" t="s">
        <v>783</v>
      </c>
      <c r="F262" s="487" t="s">
        <v>70</v>
      </c>
      <c r="G262" s="487" t="s">
        <v>70</v>
      </c>
      <c r="H262" s="487" t="s">
        <v>695</v>
      </c>
      <c r="I262" s="487" t="s">
        <v>52</v>
      </c>
      <c r="J262" s="503">
        <v>9564</v>
      </c>
      <c r="K262" s="492"/>
      <c r="L262" s="492"/>
      <c r="M262" s="492"/>
      <c r="N262" s="492"/>
      <c r="Q262" s="280"/>
      <c r="R262" s="280"/>
      <c r="S262" s="280"/>
      <c r="T262" s="280"/>
      <c r="U262" s="280"/>
      <c r="V262" s="280"/>
      <c r="W262" s="280"/>
      <c r="X262" s="280"/>
      <c r="Y262" s="280"/>
      <c r="Z262" s="280"/>
      <c r="AA262" s="280"/>
      <c r="AB262" s="280"/>
      <c r="AC262" s="280"/>
      <c r="AD262" s="280"/>
      <c r="AE262" s="280"/>
      <c r="AF262" s="280"/>
      <c r="AG262" s="280"/>
    </row>
    <row r="263" spans="2:33" s="279" customFormat="1">
      <c r="B263" s="501" t="e">
        <v>#REF!</v>
      </c>
      <c r="C263" s="432" t="s">
        <v>516</v>
      </c>
      <c r="D263" s="487" t="s">
        <v>462</v>
      </c>
      <c r="E263" s="502" t="s">
        <v>783</v>
      </c>
      <c r="F263" s="487" t="s">
        <v>70</v>
      </c>
      <c r="G263" s="487" t="s">
        <v>70</v>
      </c>
      <c r="H263" s="487" t="s">
        <v>696</v>
      </c>
      <c r="I263" s="487" t="s">
        <v>52</v>
      </c>
      <c r="J263" s="503">
        <v>13641</v>
      </c>
      <c r="K263" s="492"/>
      <c r="L263" s="492"/>
      <c r="M263" s="492"/>
      <c r="N263" s="492"/>
      <c r="Q263" s="280"/>
      <c r="R263" s="280"/>
      <c r="S263" s="280"/>
      <c r="T263" s="280"/>
      <c r="U263" s="280"/>
      <c r="V263" s="280"/>
      <c r="W263" s="280"/>
      <c r="X263" s="280"/>
      <c r="Y263" s="280"/>
      <c r="Z263" s="280"/>
      <c r="AA263" s="280"/>
      <c r="AB263" s="280"/>
      <c r="AC263" s="280"/>
      <c r="AD263" s="280"/>
      <c r="AE263" s="280"/>
      <c r="AF263" s="280"/>
      <c r="AG263" s="280"/>
    </row>
    <row r="264" spans="2:33" s="279" customFormat="1">
      <c r="B264" s="501" t="e">
        <v>#REF!</v>
      </c>
      <c r="C264" s="432" t="s">
        <v>516</v>
      </c>
      <c r="D264" s="487" t="s">
        <v>462</v>
      </c>
      <c r="E264" s="502" t="s">
        <v>783</v>
      </c>
      <c r="F264" s="487" t="s">
        <v>70</v>
      </c>
      <c r="G264" s="487" t="s">
        <v>70</v>
      </c>
      <c r="H264" s="487" t="s">
        <v>697</v>
      </c>
      <c r="I264" s="487" t="s">
        <v>52</v>
      </c>
      <c r="J264" s="503">
        <v>245235</v>
      </c>
      <c r="K264" s="492"/>
      <c r="L264" s="492"/>
      <c r="M264" s="492"/>
      <c r="N264" s="492"/>
      <c r="Q264" s="280"/>
      <c r="R264" s="280"/>
      <c r="S264" s="280"/>
      <c r="T264" s="280"/>
      <c r="U264" s="280"/>
      <c r="V264" s="280"/>
      <c r="W264" s="280"/>
      <c r="X264" s="280"/>
      <c r="Y264" s="280"/>
      <c r="Z264" s="280"/>
      <c r="AA264" s="280"/>
      <c r="AB264" s="280"/>
      <c r="AC264" s="280"/>
      <c r="AD264" s="280"/>
      <c r="AE264" s="280"/>
      <c r="AF264" s="280"/>
      <c r="AG264" s="280"/>
    </row>
    <row r="265" spans="2:33" s="279" customFormat="1">
      <c r="B265" s="501" t="e">
        <v>#REF!</v>
      </c>
      <c r="C265" s="502" t="s">
        <v>519</v>
      </c>
      <c r="D265" s="487" t="s">
        <v>462</v>
      </c>
      <c r="E265" s="502" t="s">
        <v>783</v>
      </c>
      <c r="F265" s="487" t="s">
        <v>70</v>
      </c>
      <c r="G265" s="487" t="s">
        <v>70</v>
      </c>
      <c r="H265" s="487" t="s">
        <v>698</v>
      </c>
      <c r="I265" s="487" t="s">
        <v>52</v>
      </c>
      <c r="J265" s="503">
        <v>4704</v>
      </c>
      <c r="K265" s="492"/>
      <c r="L265" s="492"/>
      <c r="M265" s="492"/>
      <c r="N265" s="492"/>
      <c r="Q265" s="280"/>
      <c r="R265" s="280"/>
      <c r="S265" s="280"/>
      <c r="T265" s="280"/>
      <c r="U265" s="280"/>
      <c r="V265" s="280"/>
      <c r="W265" s="280"/>
      <c r="X265" s="280"/>
      <c r="Y265" s="280"/>
      <c r="Z265" s="280"/>
      <c r="AA265" s="280"/>
      <c r="AB265" s="280"/>
      <c r="AC265" s="280"/>
      <c r="AD265" s="280"/>
      <c r="AE265" s="280"/>
      <c r="AF265" s="280"/>
      <c r="AG265" s="280"/>
    </row>
    <row r="266" spans="2:33" s="279" customFormat="1">
      <c r="B266" s="501" t="e">
        <v>#REF!</v>
      </c>
      <c r="C266" s="502" t="s">
        <v>519</v>
      </c>
      <c r="D266" s="487" t="s">
        <v>462</v>
      </c>
      <c r="E266" s="502" t="s">
        <v>783</v>
      </c>
      <c r="F266" s="487" t="s">
        <v>70</v>
      </c>
      <c r="G266" s="487" t="s">
        <v>70</v>
      </c>
      <c r="H266" s="487" t="s">
        <v>699</v>
      </c>
      <c r="I266" s="487" t="s">
        <v>52</v>
      </c>
      <c r="J266" s="503">
        <v>17248</v>
      </c>
      <c r="K266" s="492"/>
      <c r="L266" s="492"/>
      <c r="M266" s="492"/>
      <c r="N266" s="492"/>
      <c r="Q266" s="280"/>
      <c r="R266" s="280"/>
      <c r="S266" s="280"/>
      <c r="T266" s="280"/>
      <c r="U266" s="280"/>
      <c r="V266" s="280"/>
      <c r="W266" s="280"/>
      <c r="X266" s="280"/>
      <c r="Y266" s="280"/>
      <c r="Z266" s="280"/>
      <c r="AA266" s="280"/>
      <c r="AB266" s="280"/>
      <c r="AC266" s="280"/>
      <c r="AD266" s="280"/>
      <c r="AE266" s="280"/>
      <c r="AF266" s="280"/>
      <c r="AG266" s="280"/>
    </row>
    <row r="267" spans="2:33" s="279" customFormat="1">
      <c r="B267" s="501" t="e">
        <v>#REF!</v>
      </c>
      <c r="C267" s="489" t="s">
        <v>519</v>
      </c>
      <c r="D267" s="490" t="s">
        <v>462</v>
      </c>
      <c r="E267" s="489" t="s">
        <v>783</v>
      </c>
      <c r="F267" s="487" t="s">
        <v>70</v>
      </c>
      <c r="G267" s="487" t="s">
        <v>70</v>
      </c>
      <c r="H267" s="487" t="s">
        <v>700</v>
      </c>
      <c r="I267" s="487" t="s">
        <v>52</v>
      </c>
      <c r="J267" s="505">
        <v>784</v>
      </c>
      <c r="K267" s="492"/>
      <c r="L267" s="492"/>
      <c r="M267" s="492"/>
      <c r="N267" s="492"/>
      <c r="Q267" s="280"/>
      <c r="R267" s="280"/>
      <c r="S267" s="280"/>
      <c r="T267" s="280"/>
      <c r="U267" s="280"/>
      <c r="V267" s="280"/>
      <c r="W267" s="280"/>
      <c r="X267" s="280"/>
      <c r="Y267" s="280"/>
      <c r="Z267" s="280"/>
      <c r="AA267" s="280"/>
      <c r="AB267" s="280"/>
      <c r="AC267" s="280"/>
      <c r="AD267" s="280"/>
      <c r="AE267" s="280"/>
      <c r="AF267" s="280"/>
      <c r="AG267" s="280"/>
    </row>
    <row r="268" spans="2:33" s="279" customFormat="1">
      <c r="B268" s="501" t="e">
        <v>#REF!</v>
      </c>
      <c r="C268" s="489" t="s">
        <v>519</v>
      </c>
      <c r="D268" s="487" t="s">
        <v>462</v>
      </c>
      <c r="E268" s="502" t="s">
        <v>783</v>
      </c>
      <c r="F268" s="487" t="s">
        <v>70</v>
      </c>
      <c r="G268" s="487" t="s">
        <v>70</v>
      </c>
      <c r="H268" s="487" t="s">
        <v>701</v>
      </c>
      <c r="I268" s="487" t="s">
        <v>52</v>
      </c>
      <c r="J268" s="503">
        <v>85456</v>
      </c>
      <c r="K268" s="492"/>
      <c r="L268" s="492"/>
      <c r="M268" s="492"/>
      <c r="N268" s="492"/>
      <c r="Q268" s="280"/>
      <c r="R268" s="280"/>
      <c r="S268" s="280"/>
      <c r="T268" s="280"/>
      <c r="U268" s="280"/>
      <c r="V268" s="280"/>
      <c r="W268" s="280"/>
      <c r="X268" s="280"/>
      <c r="Y268" s="280"/>
      <c r="Z268" s="280"/>
      <c r="AA268" s="280"/>
      <c r="AB268" s="280"/>
      <c r="AC268" s="280"/>
      <c r="AD268" s="280"/>
      <c r="AE268" s="280"/>
      <c r="AF268" s="280"/>
      <c r="AG268" s="280"/>
    </row>
    <row r="269" spans="2:33" s="279" customFormat="1">
      <c r="B269" s="501" t="e">
        <v>#REF!</v>
      </c>
      <c r="C269" s="489" t="s">
        <v>519</v>
      </c>
      <c r="D269" s="487" t="s">
        <v>462</v>
      </c>
      <c r="E269" s="502" t="s">
        <v>783</v>
      </c>
      <c r="F269" s="487" t="s">
        <v>70</v>
      </c>
      <c r="G269" s="487" t="s">
        <v>70</v>
      </c>
      <c r="H269" s="487" t="s">
        <v>702</v>
      </c>
      <c r="I269" s="487" t="s">
        <v>52</v>
      </c>
      <c r="J269" s="503">
        <v>14112</v>
      </c>
      <c r="K269" s="492"/>
      <c r="L269" s="492"/>
      <c r="M269" s="492"/>
      <c r="N269" s="492"/>
      <c r="Q269" s="280"/>
      <c r="R269" s="280"/>
      <c r="S269" s="280"/>
      <c r="T269" s="280"/>
      <c r="U269" s="280"/>
      <c r="V269" s="280"/>
      <c r="W269" s="280"/>
      <c r="X269" s="280"/>
      <c r="Y269" s="280"/>
      <c r="Z269" s="280"/>
      <c r="AA269" s="280"/>
      <c r="AB269" s="280"/>
      <c r="AC269" s="280"/>
      <c r="AD269" s="280"/>
      <c r="AE269" s="280"/>
      <c r="AF269" s="280"/>
      <c r="AG269" s="280"/>
    </row>
    <row r="270" spans="2:33" s="279" customFormat="1">
      <c r="B270" s="501" t="e">
        <v>#REF!</v>
      </c>
      <c r="C270" s="489" t="s">
        <v>519</v>
      </c>
      <c r="D270" s="487" t="s">
        <v>462</v>
      </c>
      <c r="E270" s="502" t="s">
        <v>783</v>
      </c>
      <c r="F270" s="487" t="s">
        <v>70</v>
      </c>
      <c r="G270" s="487" t="s">
        <v>70</v>
      </c>
      <c r="H270" s="487" t="s">
        <v>703</v>
      </c>
      <c r="I270" s="487" t="s">
        <v>52</v>
      </c>
      <c r="J270" s="503">
        <v>41552</v>
      </c>
      <c r="K270" s="492"/>
      <c r="L270" s="492"/>
      <c r="M270" s="492"/>
      <c r="N270" s="492"/>
      <c r="Q270" s="280"/>
      <c r="R270" s="280"/>
      <c r="S270" s="280"/>
      <c r="T270" s="280"/>
      <c r="U270" s="280"/>
      <c r="V270" s="280"/>
      <c r="W270" s="280"/>
      <c r="X270" s="280"/>
      <c r="Y270" s="280"/>
      <c r="Z270" s="280"/>
      <c r="AA270" s="280"/>
      <c r="AB270" s="280"/>
      <c r="AC270" s="280"/>
      <c r="AD270" s="280"/>
      <c r="AE270" s="280"/>
      <c r="AF270" s="280"/>
      <c r="AG270" s="280"/>
    </row>
    <row r="271" spans="2:33" s="279" customFormat="1">
      <c r="B271" s="501" t="e">
        <v>#REF!</v>
      </c>
      <c r="C271" s="489" t="s">
        <v>519</v>
      </c>
      <c r="D271" s="487" t="s">
        <v>462</v>
      </c>
      <c r="E271" s="502" t="s">
        <v>783</v>
      </c>
      <c r="F271" s="487" t="s">
        <v>70</v>
      </c>
      <c r="G271" s="487" t="s">
        <v>70</v>
      </c>
      <c r="H271" s="487" t="s">
        <v>704</v>
      </c>
      <c r="I271" s="487" t="s">
        <v>52</v>
      </c>
      <c r="J271" s="503">
        <v>327712</v>
      </c>
      <c r="K271" s="492"/>
      <c r="L271" s="492"/>
      <c r="M271" s="492"/>
      <c r="N271" s="492"/>
      <c r="Q271" s="280"/>
      <c r="R271" s="280"/>
      <c r="S271" s="280"/>
      <c r="T271" s="280"/>
      <c r="U271" s="280"/>
      <c r="V271" s="280"/>
      <c r="W271" s="280"/>
      <c r="X271" s="280"/>
      <c r="Y271" s="280"/>
      <c r="Z271" s="280"/>
      <c r="AA271" s="280"/>
      <c r="AB271" s="280"/>
      <c r="AC271" s="280"/>
      <c r="AD271" s="280"/>
      <c r="AE271" s="280"/>
      <c r="AF271" s="280"/>
      <c r="AG271" s="280"/>
    </row>
    <row r="272" spans="2:33" s="279" customFormat="1">
      <c r="B272" s="501" t="e">
        <v>#REF!</v>
      </c>
      <c r="C272" s="502" t="s">
        <v>522</v>
      </c>
      <c r="D272" s="487" t="s">
        <v>464</v>
      </c>
      <c r="E272" s="502" t="s">
        <v>794</v>
      </c>
      <c r="F272" s="487" t="s">
        <v>70</v>
      </c>
      <c r="G272" s="487" t="s">
        <v>70</v>
      </c>
      <c r="H272" s="487" t="s">
        <v>707</v>
      </c>
      <c r="I272" s="487" t="s">
        <v>52</v>
      </c>
      <c r="J272" s="503">
        <v>1920</v>
      </c>
      <c r="K272" s="492"/>
      <c r="L272" s="492"/>
      <c r="M272" s="492"/>
      <c r="N272" s="492"/>
      <c r="Q272" s="280"/>
      <c r="R272" s="280"/>
      <c r="S272" s="280"/>
      <c r="T272" s="280"/>
      <c r="U272" s="280"/>
      <c r="V272" s="280"/>
      <c r="W272" s="280"/>
      <c r="X272" s="280"/>
      <c r="Y272" s="280"/>
      <c r="Z272" s="280"/>
      <c r="AA272" s="280"/>
      <c r="AB272" s="280"/>
      <c r="AC272" s="280"/>
      <c r="AD272" s="280"/>
      <c r="AE272" s="280"/>
      <c r="AF272" s="280"/>
      <c r="AG272" s="280"/>
    </row>
    <row r="273" spans="2:33" s="279" customFormat="1">
      <c r="B273" s="501" t="e">
        <v>#REF!</v>
      </c>
      <c r="C273" s="502" t="s">
        <v>522</v>
      </c>
      <c r="D273" s="487" t="s">
        <v>464</v>
      </c>
      <c r="E273" s="502" t="s">
        <v>794</v>
      </c>
      <c r="F273" s="487" t="s">
        <v>70</v>
      </c>
      <c r="G273" s="487" t="s">
        <v>70</v>
      </c>
      <c r="H273" s="487" t="s">
        <v>713</v>
      </c>
      <c r="I273" s="487" t="s">
        <v>52</v>
      </c>
      <c r="J273" s="503">
        <v>1920</v>
      </c>
      <c r="K273" s="492"/>
      <c r="L273" s="492"/>
      <c r="M273" s="492"/>
      <c r="N273" s="492"/>
      <c r="Q273" s="280"/>
      <c r="R273" s="280"/>
      <c r="S273" s="280"/>
      <c r="T273" s="280"/>
      <c r="U273" s="280"/>
      <c r="V273" s="280"/>
      <c r="W273" s="280"/>
      <c r="X273" s="280"/>
      <c r="Y273" s="280"/>
      <c r="Z273" s="280"/>
      <c r="AA273" s="280"/>
      <c r="AB273" s="280"/>
      <c r="AC273" s="280"/>
      <c r="AD273" s="280"/>
      <c r="AE273" s="280"/>
      <c r="AF273" s="280"/>
      <c r="AG273" s="280"/>
    </row>
    <row r="274" spans="2:33" s="279" customFormat="1">
      <c r="B274" s="501" t="e">
        <v>#REF!</v>
      </c>
      <c r="C274" s="502" t="s">
        <v>522</v>
      </c>
      <c r="D274" s="487" t="s">
        <v>464</v>
      </c>
      <c r="E274" s="502" t="s">
        <v>794</v>
      </c>
      <c r="F274" s="487" t="s">
        <v>70</v>
      </c>
      <c r="G274" s="487" t="s">
        <v>70</v>
      </c>
      <c r="H274" s="487" t="s">
        <v>714</v>
      </c>
      <c r="I274" s="487" t="s">
        <v>52</v>
      </c>
      <c r="J274" s="503">
        <v>38200</v>
      </c>
      <c r="K274" s="492"/>
      <c r="L274" s="492"/>
      <c r="M274" s="492"/>
      <c r="N274" s="492"/>
      <c r="Q274" s="280"/>
      <c r="R274" s="280"/>
      <c r="S274" s="280"/>
      <c r="T274" s="280"/>
      <c r="U274" s="280"/>
      <c r="V274" s="280"/>
      <c r="W274" s="280"/>
      <c r="X274" s="280"/>
      <c r="Y274" s="280"/>
      <c r="Z274" s="280"/>
      <c r="AA274" s="280"/>
      <c r="AB274" s="280"/>
      <c r="AC274" s="280"/>
      <c r="AD274" s="280"/>
      <c r="AE274" s="280"/>
      <c r="AF274" s="280"/>
      <c r="AG274" s="280"/>
    </row>
    <row r="275" spans="2:33" s="279" customFormat="1">
      <c r="B275" s="501" t="e">
        <v>#REF!</v>
      </c>
      <c r="C275" s="502" t="s">
        <v>522</v>
      </c>
      <c r="D275" s="487" t="s">
        <v>464</v>
      </c>
      <c r="E275" s="502" t="s">
        <v>794</v>
      </c>
      <c r="F275" s="487" t="s">
        <v>70</v>
      </c>
      <c r="G275" s="487" t="s">
        <v>70</v>
      </c>
      <c r="H275" s="487" t="s">
        <v>716</v>
      </c>
      <c r="I275" s="487" t="s">
        <v>52</v>
      </c>
      <c r="J275" s="503">
        <v>38200</v>
      </c>
      <c r="K275" s="492"/>
      <c r="L275" s="492"/>
      <c r="M275" s="492"/>
      <c r="N275" s="492"/>
      <c r="Q275" s="280"/>
      <c r="R275" s="280"/>
      <c r="S275" s="280"/>
      <c r="T275" s="280"/>
      <c r="U275" s="280"/>
      <c r="V275" s="280"/>
      <c r="W275" s="280"/>
      <c r="X275" s="280"/>
      <c r="Y275" s="280"/>
      <c r="Z275" s="280"/>
      <c r="AA275" s="280"/>
      <c r="AB275" s="280"/>
      <c r="AC275" s="280"/>
      <c r="AD275" s="280"/>
      <c r="AE275" s="280"/>
      <c r="AF275" s="280"/>
      <c r="AG275" s="280"/>
    </row>
    <row r="276" spans="2:33" s="279" customFormat="1">
      <c r="B276" s="501" t="e">
        <v>#REF!</v>
      </c>
      <c r="C276" s="502" t="s">
        <v>522</v>
      </c>
      <c r="D276" s="487" t="s">
        <v>464</v>
      </c>
      <c r="E276" s="502" t="s">
        <v>794</v>
      </c>
      <c r="F276" s="487" t="s">
        <v>70</v>
      </c>
      <c r="G276" s="487" t="s">
        <v>70</v>
      </c>
      <c r="H276" s="487" t="s">
        <v>716</v>
      </c>
      <c r="I276" s="487" t="s">
        <v>52</v>
      </c>
      <c r="J276" s="503">
        <v>38200</v>
      </c>
      <c r="K276" s="492"/>
      <c r="L276" s="492"/>
      <c r="M276" s="492"/>
      <c r="N276" s="492"/>
      <c r="Q276" s="280"/>
      <c r="R276" s="280"/>
      <c r="S276" s="280"/>
      <c r="T276" s="280"/>
      <c r="U276" s="280"/>
      <c r="V276" s="280"/>
      <c r="W276" s="280"/>
      <c r="X276" s="280"/>
      <c r="Y276" s="280"/>
      <c r="Z276" s="280"/>
      <c r="AA276" s="280"/>
      <c r="AB276" s="280"/>
      <c r="AC276" s="280"/>
      <c r="AD276" s="280"/>
      <c r="AE276" s="280"/>
      <c r="AF276" s="280"/>
      <c r="AG276" s="280"/>
    </row>
    <row r="277" spans="2:33" s="279" customFormat="1">
      <c r="B277" s="501" t="e">
        <v>#REF!</v>
      </c>
      <c r="C277" s="502" t="s">
        <v>522</v>
      </c>
      <c r="D277" s="487" t="s">
        <v>464</v>
      </c>
      <c r="E277" s="502" t="s">
        <v>794</v>
      </c>
      <c r="F277" s="487" t="s">
        <v>70</v>
      </c>
      <c r="G277" s="487" t="s">
        <v>70</v>
      </c>
      <c r="H277" s="487" t="s">
        <v>717</v>
      </c>
      <c r="I277" s="487" t="s">
        <v>52</v>
      </c>
      <c r="J277" s="503">
        <v>38200</v>
      </c>
      <c r="K277" s="492"/>
      <c r="L277" s="492"/>
      <c r="M277" s="492"/>
      <c r="N277" s="492"/>
      <c r="Q277" s="280"/>
      <c r="R277" s="280"/>
      <c r="S277" s="280"/>
      <c r="T277" s="280"/>
      <c r="U277" s="280"/>
      <c r="V277" s="280"/>
      <c r="W277" s="280"/>
      <c r="X277" s="280"/>
      <c r="Y277" s="280"/>
      <c r="Z277" s="280"/>
      <c r="AA277" s="280"/>
      <c r="AB277" s="280"/>
      <c r="AC277" s="280"/>
      <c r="AD277" s="280"/>
      <c r="AE277" s="280"/>
      <c r="AF277" s="280"/>
      <c r="AG277" s="280"/>
    </row>
    <row r="278" spans="2:33" s="279" customFormat="1">
      <c r="B278" s="501" t="e">
        <v>#REF!</v>
      </c>
      <c r="C278" s="502" t="s">
        <v>522</v>
      </c>
      <c r="D278" s="487" t="s">
        <v>464</v>
      </c>
      <c r="E278" s="502" t="s">
        <v>794</v>
      </c>
      <c r="F278" s="487" t="s">
        <v>70</v>
      </c>
      <c r="G278" s="487" t="s">
        <v>70</v>
      </c>
      <c r="H278" s="487" t="s">
        <v>718</v>
      </c>
      <c r="I278" s="487" t="s">
        <v>52</v>
      </c>
      <c r="J278" s="503">
        <v>1920</v>
      </c>
      <c r="K278" s="492"/>
      <c r="L278" s="492"/>
      <c r="M278" s="492"/>
      <c r="N278" s="492"/>
      <c r="Q278" s="280"/>
      <c r="R278" s="280"/>
      <c r="S278" s="280"/>
      <c r="T278" s="280"/>
      <c r="U278" s="280"/>
      <c r="V278" s="280"/>
      <c r="W278" s="280"/>
      <c r="X278" s="280"/>
      <c r="Y278" s="280"/>
      <c r="Z278" s="280"/>
      <c r="AA278" s="280"/>
      <c r="AB278" s="280"/>
      <c r="AC278" s="280"/>
      <c r="AD278" s="280"/>
      <c r="AE278" s="280"/>
      <c r="AF278" s="280"/>
      <c r="AG278" s="280"/>
    </row>
    <row r="279" spans="2:33" s="279" customFormat="1">
      <c r="B279" s="501" t="e">
        <v>#REF!</v>
      </c>
      <c r="C279" s="502" t="s">
        <v>522</v>
      </c>
      <c r="D279" s="487" t="s">
        <v>464</v>
      </c>
      <c r="E279" s="502" t="s">
        <v>794</v>
      </c>
      <c r="F279" s="487" t="s">
        <v>70</v>
      </c>
      <c r="G279" s="487" t="s">
        <v>70</v>
      </c>
      <c r="H279" s="487" t="s">
        <v>719</v>
      </c>
      <c r="I279" s="487" t="s">
        <v>52</v>
      </c>
      <c r="J279" s="503">
        <v>1920</v>
      </c>
      <c r="K279" s="492"/>
      <c r="L279" s="492"/>
      <c r="M279" s="492"/>
      <c r="N279" s="492"/>
      <c r="Q279" s="280"/>
      <c r="R279" s="280"/>
      <c r="S279" s="280"/>
      <c r="T279" s="280"/>
      <c r="U279" s="280"/>
      <c r="V279" s="280"/>
      <c r="W279" s="280"/>
      <c r="X279" s="280"/>
      <c r="Y279" s="280"/>
      <c r="Z279" s="280"/>
      <c r="AA279" s="280"/>
      <c r="AB279" s="280"/>
      <c r="AC279" s="280"/>
      <c r="AD279" s="280"/>
      <c r="AE279" s="280"/>
      <c r="AF279" s="280"/>
      <c r="AG279" s="280"/>
    </row>
    <row r="280" spans="2:33" s="279" customFormat="1">
      <c r="B280" s="501" t="e">
        <v>#REF!</v>
      </c>
      <c r="C280" s="502" t="s">
        <v>522</v>
      </c>
      <c r="D280" s="487" t="s">
        <v>464</v>
      </c>
      <c r="E280" s="502" t="s">
        <v>794</v>
      </c>
      <c r="F280" s="487" t="s">
        <v>70</v>
      </c>
      <c r="G280" s="487" t="s">
        <v>70</v>
      </c>
      <c r="H280" s="487" t="s">
        <v>720</v>
      </c>
      <c r="I280" s="487" t="s">
        <v>52</v>
      </c>
      <c r="J280" s="503">
        <v>1920</v>
      </c>
      <c r="K280" s="492"/>
      <c r="L280" s="492"/>
      <c r="M280" s="492"/>
      <c r="N280" s="492"/>
      <c r="Q280" s="280"/>
      <c r="R280" s="280"/>
      <c r="S280" s="280"/>
      <c r="T280" s="280"/>
      <c r="U280" s="280"/>
      <c r="V280" s="280"/>
      <c r="W280" s="280"/>
      <c r="X280" s="280"/>
      <c r="Y280" s="280"/>
      <c r="Z280" s="280"/>
      <c r="AA280" s="280"/>
      <c r="AB280" s="280"/>
      <c r="AC280" s="280"/>
      <c r="AD280" s="280"/>
      <c r="AE280" s="280"/>
      <c r="AF280" s="280"/>
      <c r="AG280" s="280"/>
    </row>
    <row r="281" spans="2:33" s="279" customFormat="1">
      <c r="B281" s="501" t="e">
        <v>#REF!</v>
      </c>
      <c r="C281" s="502" t="s">
        <v>522</v>
      </c>
      <c r="D281" s="487" t="s">
        <v>464</v>
      </c>
      <c r="E281" s="502" t="s">
        <v>794</v>
      </c>
      <c r="F281" s="487" t="s">
        <v>70</v>
      </c>
      <c r="G281" s="487" t="s">
        <v>70</v>
      </c>
      <c r="H281" s="487" t="s">
        <v>720</v>
      </c>
      <c r="I281" s="487" t="s">
        <v>52</v>
      </c>
      <c r="J281" s="503">
        <v>1920</v>
      </c>
      <c r="K281" s="492"/>
      <c r="L281" s="492"/>
      <c r="M281" s="492"/>
      <c r="N281" s="492"/>
      <c r="Q281" s="280"/>
      <c r="R281" s="280"/>
      <c r="S281" s="280"/>
      <c r="T281" s="280"/>
      <c r="U281" s="280"/>
      <c r="V281" s="280"/>
      <c r="W281" s="280"/>
      <c r="X281" s="280"/>
      <c r="Y281" s="280"/>
      <c r="Z281" s="280"/>
      <c r="AA281" s="280"/>
      <c r="AB281" s="280"/>
      <c r="AC281" s="280"/>
      <c r="AD281" s="280"/>
      <c r="AE281" s="280"/>
      <c r="AF281" s="280"/>
      <c r="AG281" s="280"/>
    </row>
    <row r="282" spans="2:33" s="279" customFormat="1">
      <c r="B282" s="501" t="e">
        <v>#REF!</v>
      </c>
      <c r="C282" s="502" t="s">
        <v>522</v>
      </c>
      <c r="D282" s="487" t="s">
        <v>464</v>
      </c>
      <c r="E282" s="502" t="s">
        <v>794</v>
      </c>
      <c r="F282" s="487" t="s">
        <v>70</v>
      </c>
      <c r="G282" s="487" t="s">
        <v>70</v>
      </c>
      <c r="H282" s="487" t="s">
        <v>726</v>
      </c>
      <c r="I282" s="487" t="s">
        <v>52</v>
      </c>
      <c r="J282" s="503">
        <v>1920</v>
      </c>
      <c r="K282" s="492"/>
      <c r="L282" s="492"/>
      <c r="M282" s="492"/>
      <c r="N282" s="492"/>
      <c r="Q282" s="280"/>
      <c r="R282" s="280"/>
      <c r="S282" s="280"/>
      <c r="T282" s="280"/>
      <c r="U282" s="280"/>
      <c r="V282" s="280"/>
      <c r="W282" s="280"/>
      <c r="X282" s="280"/>
      <c r="Y282" s="280"/>
      <c r="Z282" s="280"/>
      <c r="AA282" s="280"/>
      <c r="AB282" s="280"/>
      <c r="AC282" s="280"/>
      <c r="AD282" s="280"/>
      <c r="AE282" s="280"/>
      <c r="AF282" s="280"/>
      <c r="AG282" s="280"/>
    </row>
    <row r="283" spans="2:33" s="279" customFormat="1">
      <c r="B283" s="501" t="e">
        <v>#REF!</v>
      </c>
      <c r="C283" s="502" t="s">
        <v>522</v>
      </c>
      <c r="D283" s="487" t="s">
        <v>464</v>
      </c>
      <c r="E283" s="502" t="s">
        <v>794</v>
      </c>
      <c r="F283" s="487" t="s">
        <v>70</v>
      </c>
      <c r="G283" s="487" t="s">
        <v>70</v>
      </c>
      <c r="H283" s="487" t="s">
        <v>727</v>
      </c>
      <c r="I283" s="487" t="s">
        <v>52</v>
      </c>
      <c r="J283" s="503">
        <v>1920</v>
      </c>
      <c r="K283" s="492"/>
      <c r="L283" s="492"/>
      <c r="M283" s="492"/>
      <c r="N283" s="492"/>
      <c r="Q283" s="280"/>
      <c r="R283" s="280"/>
      <c r="S283" s="280"/>
      <c r="T283" s="280"/>
      <c r="U283" s="280"/>
      <c r="V283" s="280"/>
      <c r="W283" s="280"/>
      <c r="X283" s="280"/>
      <c r="Y283" s="280"/>
      <c r="Z283" s="280"/>
      <c r="AA283" s="280"/>
      <c r="AB283" s="280"/>
      <c r="AC283" s="280"/>
      <c r="AD283" s="280"/>
      <c r="AE283" s="280"/>
      <c r="AF283" s="280"/>
      <c r="AG283" s="280"/>
    </row>
    <row r="284" spans="2:33" s="279" customFormat="1">
      <c r="B284" s="501" t="e">
        <v>#REF!</v>
      </c>
      <c r="C284" s="502" t="s">
        <v>522</v>
      </c>
      <c r="D284" s="487" t="s">
        <v>464</v>
      </c>
      <c r="E284" s="502" t="s">
        <v>794</v>
      </c>
      <c r="F284" s="487" t="s">
        <v>70</v>
      </c>
      <c r="G284" s="487" t="s">
        <v>70</v>
      </c>
      <c r="H284" s="487" t="s">
        <v>727</v>
      </c>
      <c r="I284" s="487" t="s">
        <v>52</v>
      </c>
      <c r="J284" s="503">
        <v>38200</v>
      </c>
      <c r="K284" s="492"/>
      <c r="L284" s="492"/>
      <c r="M284" s="492"/>
      <c r="N284" s="492"/>
      <c r="Q284" s="280"/>
      <c r="R284" s="280"/>
      <c r="S284" s="280"/>
      <c r="T284" s="280"/>
      <c r="U284" s="280"/>
      <c r="V284" s="280"/>
      <c r="W284" s="280"/>
      <c r="X284" s="280"/>
      <c r="Y284" s="280"/>
      <c r="Z284" s="280"/>
      <c r="AA284" s="280"/>
      <c r="AB284" s="280"/>
      <c r="AC284" s="280"/>
      <c r="AD284" s="280"/>
      <c r="AE284" s="280"/>
      <c r="AF284" s="280"/>
      <c r="AG284" s="280"/>
    </row>
    <row r="285" spans="2:33" s="279" customFormat="1">
      <c r="B285" s="501" t="e">
        <v>#REF!</v>
      </c>
      <c r="C285" s="502" t="s">
        <v>522</v>
      </c>
      <c r="D285" s="487" t="s">
        <v>464</v>
      </c>
      <c r="E285" s="502" t="s">
        <v>794</v>
      </c>
      <c r="F285" s="487" t="s">
        <v>70</v>
      </c>
      <c r="G285" s="487" t="s">
        <v>70</v>
      </c>
      <c r="H285" s="487" t="s">
        <v>727</v>
      </c>
      <c r="I285" s="487" t="s">
        <v>52</v>
      </c>
      <c r="J285" s="503">
        <v>1920</v>
      </c>
      <c r="K285" s="492"/>
      <c r="L285" s="492"/>
      <c r="M285" s="492"/>
      <c r="N285" s="492"/>
      <c r="Q285" s="280"/>
      <c r="R285" s="280"/>
      <c r="S285" s="280"/>
      <c r="T285" s="280"/>
      <c r="U285" s="280"/>
      <c r="V285" s="280"/>
      <c r="W285" s="280"/>
      <c r="X285" s="280"/>
      <c r="Y285" s="280"/>
      <c r="Z285" s="280"/>
      <c r="AA285" s="280"/>
      <c r="AB285" s="280"/>
      <c r="AC285" s="280"/>
      <c r="AD285" s="280"/>
      <c r="AE285" s="280"/>
      <c r="AF285" s="280"/>
      <c r="AG285" s="280"/>
    </row>
    <row r="286" spans="2:33" s="279" customFormat="1">
      <c r="B286" s="501" t="e">
        <v>#REF!</v>
      </c>
      <c r="C286" s="502" t="s">
        <v>522</v>
      </c>
      <c r="D286" s="487" t="s">
        <v>464</v>
      </c>
      <c r="E286" s="502" t="s">
        <v>794</v>
      </c>
      <c r="F286" s="487" t="s">
        <v>70</v>
      </c>
      <c r="G286" s="487" t="s">
        <v>70</v>
      </c>
      <c r="H286" s="487" t="s">
        <v>729</v>
      </c>
      <c r="I286" s="487" t="s">
        <v>52</v>
      </c>
      <c r="J286" s="503">
        <v>4300</v>
      </c>
      <c r="K286" s="492"/>
      <c r="L286" s="492"/>
      <c r="M286" s="492"/>
      <c r="N286" s="492"/>
      <c r="Q286" s="280"/>
      <c r="R286" s="280"/>
      <c r="S286" s="280"/>
      <c r="T286" s="280"/>
      <c r="U286" s="280"/>
      <c r="V286" s="280"/>
      <c r="W286" s="280"/>
      <c r="X286" s="280"/>
      <c r="Y286" s="280"/>
      <c r="Z286" s="280"/>
      <c r="AA286" s="280"/>
      <c r="AB286" s="280"/>
      <c r="AC286" s="280"/>
      <c r="AD286" s="280"/>
      <c r="AE286" s="280"/>
      <c r="AF286" s="280"/>
      <c r="AG286" s="280"/>
    </row>
    <row r="287" spans="2:33" s="279" customFormat="1">
      <c r="B287" s="501" t="e">
        <v>#REF!</v>
      </c>
      <c r="C287" s="502" t="s">
        <v>522</v>
      </c>
      <c r="D287" s="487" t="s">
        <v>464</v>
      </c>
      <c r="E287" s="502" t="s">
        <v>794</v>
      </c>
      <c r="F287" s="487" t="s">
        <v>70</v>
      </c>
      <c r="G287" s="487" t="s">
        <v>85</v>
      </c>
      <c r="H287" s="487"/>
      <c r="I287" s="487" t="s">
        <v>52</v>
      </c>
      <c r="J287" s="503">
        <v>5200</v>
      </c>
      <c r="K287" s="492"/>
      <c r="L287" s="492"/>
      <c r="M287" s="492"/>
      <c r="N287" s="492"/>
      <c r="Q287" s="280"/>
      <c r="R287" s="280"/>
      <c r="S287" s="280"/>
      <c r="T287" s="280"/>
      <c r="U287" s="280"/>
      <c r="V287" s="280"/>
      <c r="W287" s="280"/>
      <c r="X287" s="280"/>
      <c r="Y287" s="280"/>
      <c r="Z287" s="280"/>
      <c r="AA287" s="280"/>
      <c r="AB287" s="280"/>
      <c r="AC287" s="280"/>
      <c r="AD287" s="280"/>
      <c r="AE287" s="280"/>
      <c r="AF287" s="280"/>
      <c r="AG287" s="280"/>
    </row>
    <row r="288" spans="2:33" s="279" customFormat="1">
      <c r="B288" s="501" t="e">
        <v>#REF!</v>
      </c>
      <c r="C288" s="489" t="s">
        <v>522</v>
      </c>
      <c r="D288" s="487" t="s">
        <v>462</v>
      </c>
      <c r="E288" s="502" t="s">
        <v>785</v>
      </c>
      <c r="F288" s="487" t="s">
        <v>70</v>
      </c>
      <c r="G288" s="487" t="s">
        <v>70</v>
      </c>
      <c r="H288" s="487" t="s">
        <v>712</v>
      </c>
      <c r="I288" s="487" t="s">
        <v>52</v>
      </c>
      <c r="J288" s="503">
        <v>161040</v>
      </c>
      <c r="K288" s="492"/>
      <c r="L288" s="492"/>
      <c r="M288" s="492"/>
      <c r="N288" s="492"/>
      <c r="Q288" s="280"/>
      <c r="R288" s="280"/>
      <c r="S288" s="280"/>
      <c r="T288" s="280"/>
      <c r="U288" s="280"/>
      <c r="V288" s="280"/>
      <c r="W288" s="280"/>
      <c r="X288" s="280"/>
      <c r="Y288" s="280"/>
      <c r="Z288" s="280"/>
      <c r="AA288" s="280"/>
      <c r="AB288" s="280"/>
      <c r="AC288" s="280"/>
      <c r="AD288" s="280"/>
      <c r="AE288" s="280"/>
      <c r="AF288" s="280"/>
      <c r="AG288" s="280"/>
    </row>
    <row r="289" spans="2:33" s="279" customFormat="1">
      <c r="B289" s="501" t="e">
        <v>#REF!</v>
      </c>
      <c r="C289" s="489" t="s">
        <v>522</v>
      </c>
      <c r="D289" s="487" t="s">
        <v>462</v>
      </c>
      <c r="E289" s="502" t="s">
        <v>785</v>
      </c>
      <c r="F289" s="487" t="s">
        <v>70</v>
      </c>
      <c r="G289" s="487" t="s">
        <v>70</v>
      </c>
      <c r="H289" s="487" t="s">
        <v>723</v>
      </c>
      <c r="I289" s="487" t="s">
        <v>52</v>
      </c>
      <c r="J289" s="503">
        <v>-23370</v>
      </c>
      <c r="K289" s="492"/>
      <c r="L289" s="492"/>
      <c r="M289" s="492"/>
      <c r="N289" s="492"/>
      <c r="Q289" s="280"/>
      <c r="R289" s="280"/>
      <c r="S289" s="280"/>
      <c r="T289" s="280"/>
      <c r="U289" s="280"/>
      <c r="V289" s="280"/>
      <c r="W289" s="280"/>
      <c r="X289" s="280"/>
      <c r="Y289" s="280"/>
      <c r="Z289" s="280"/>
      <c r="AA289" s="280"/>
      <c r="AB289" s="280"/>
      <c r="AC289" s="280"/>
      <c r="AD289" s="280"/>
      <c r="AE289" s="280"/>
      <c r="AF289" s="280"/>
      <c r="AG289" s="280"/>
    </row>
    <row r="290" spans="2:33" s="279" customFormat="1">
      <c r="B290" s="501" t="e">
        <v>#REF!</v>
      </c>
      <c r="C290" s="489" t="s">
        <v>522</v>
      </c>
      <c r="D290" s="487" t="s">
        <v>462</v>
      </c>
      <c r="E290" s="502" t="s">
        <v>785</v>
      </c>
      <c r="F290" s="487" t="s">
        <v>70</v>
      </c>
      <c r="G290" s="487" t="s">
        <v>70</v>
      </c>
      <c r="H290" s="487" t="s">
        <v>723</v>
      </c>
      <c r="I290" s="487" t="s">
        <v>52</v>
      </c>
      <c r="J290" s="503">
        <v>-22910</v>
      </c>
      <c r="K290" s="492"/>
      <c r="L290" s="492"/>
      <c r="M290" s="492"/>
      <c r="N290" s="492"/>
      <c r="Q290" s="280"/>
      <c r="R290" s="280"/>
      <c r="S290" s="280"/>
      <c r="T290" s="280"/>
      <c r="U290" s="280"/>
      <c r="V290" s="280"/>
      <c r="W290" s="280"/>
      <c r="X290" s="280"/>
      <c r="Y290" s="280"/>
      <c r="Z290" s="280"/>
      <c r="AA290" s="280"/>
      <c r="AB290" s="280"/>
      <c r="AC290" s="280"/>
      <c r="AD290" s="280"/>
      <c r="AE290" s="280"/>
      <c r="AF290" s="280"/>
      <c r="AG290" s="280"/>
    </row>
    <row r="291" spans="2:33" s="279" customFormat="1">
      <c r="B291" s="501" t="e">
        <v>#REF!</v>
      </c>
      <c r="C291" s="489" t="s">
        <v>522</v>
      </c>
      <c r="D291" s="487" t="s">
        <v>462</v>
      </c>
      <c r="E291" s="502" t="s">
        <v>783</v>
      </c>
      <c r="F291" s="487" t="s">
        <v>70</v>
      </c>
      <c r="G291" s="487" t="s">
        <v>70</v>
      </c>
      <c r="H291" s="487" t="s">
        <v>705</v>
      </c>
      <c r="I291" s="487" t="s">
        <v>52</v>
      </c>
      <c r="J291" s="503">
        <v>47824</v>
      </c>
      <c r="K291" s="492"/>
      <c r="L291" s="492"/>
      <c r="M291" s="492"/>
      <c r="N291" s="492"/>
      <c r="Q291" s="280"/>
      <c r="R291" s="280"/>
      <c r="S291" s="280"/>
      <c r="T291" s="280"/>
      <c r="U291" s="280"/>
      <c r="V291" s="280"/>
      <c r="W291" s="280"/>
      <c r="X291" s="280"/>
      <c r="Y291" s="280"/>
      <c r="Z291" s="280"/>
      <c r="AA291" s="280"/>
      <c r="AB291" s="280"/>
      <c r="AC291" s="280"/>
      <c r="AD291" s="280"/>
      <c r="AE291" s="280"/>
      <c r="AF291" s="280"/>
      <c r="AG291" s="280"/>
    </row>
    <row r="292" spans="2:33" s="279" customFormat="1">
      <c r="B292" s="501" t="e">
        <v>#REF!</v>
      </c>
      <c r="C292" s="489" t="s">
        <v>522</v>
      </c>
      <c r="D292" s="487" t="s">
        <v>462</v>
      </c>
      <c r="E292" s="502" t="s">
        <v>783</v>
      </c>
      <c r="F292" s="487" t="s">
        <v>70</v>
      </c>
      <c r="G292" s="487" t="s">
        <v>70</v>
      </c>
      <c r="H292" s="487" t="s">
        <v>706</v>
      </c>
      <c r="I292" s="487" t="s">
        <v>52</v>
      </c>
      <c r="J292" s="503">
        <v>127792</v>
      </c>
      <c r="K292" s="492"/>
      <c r="L292" s="492"/>
      <c r="M292" s="492"/>
      <c r="N292" s="492"/>
      <c r="Q292" s="280"/>
      <c r="R292" s="280"/>
      <c r="S292" s="280"/>
      <c r="T292" s="280"/>
      <c r="U292" s="280"/>
      <c r="V292" s="280"/>
      <c r="W292" s="280"/>
      <c r="X292" s="280"/>
      <c r="Y292" s="280"/>
      <c r="Z292" s="280"/>
      <c r="AA292" s="280"/>
      <c r="AB292" s="280"/>
      <c r="AC292" s="280"/>
      <c r="AD292" s="280"/>
      <c r="AE292" s="280"/>
      <c r="AF292" s="280"/>
      <c r="AG292" s="280"/>
    </row>
    <row r="293" spans="2:33" s="279" customFormat="1">
      <c r="B293" s="501" t="e">
        <v>#REF!</v>
      </c>
      <c r="C293" s="489" t="s">
        <v>522</v>
      </c>
      <c r="D293" s="487" t="s">
        <v>462</v>
      </c>
      <c r="E293" s="502" t="s">
        <v>783</v>
      </c>
      <c r="F293" s="487" t="s">
        <v>70</v>
      </c>
      <c r="G293" s="487" t="s">
        <v>70</v>
      </c>
      <c r="H293" s="487" t="s">
        <v>708</v>
      </c>
      <c r="I293" s="487" t="s">
        <v>52</v>
      </c>
      <c r="J293" s="503">
        <v>4704</v>
      </c>
      <c r="K293" s="492"/>
      <c r="L293" s="492"/>
      <c r="M293" s="492"/>
      <c r="N293" s="492"/>
      <c r="Q293" s="280"/>
      <c r="R293" s="280"/>
      <c r="S293" s="280"/>
      <c r="T293" s="280"/>
      <c r="U293" s="280"/>
      <c r="V293" s="280"/>
      <c r="W293" s="280"/>
      <c r="X293" s="280"/>
      <c r="Y293" s="280"/>
      <c r="Z293" s="280"/>
      <c r="AA293" s="280"/>
      <c r="AB293" s="280"/>
      <c r="AC293" s="280"/>
      <c r="AD293" s="280"/>
      <c r="AE293" s="280"/>
      <c r="AF293" s="280"/>
      <c r="AG293" s="280"/>
    </row>
    <row r="294" spans="2:33" s="279" customFormat="1">
      <c r="B294" s="501" t="e">
        <v>#REF!</v>
      </c>
      <c r="C294" s="489" t="s">
        <v>522</v>
      </c>
      <c r="D294" s="487" t="s">
        <v>462</v>
      </c>
      <c r="E294" s="502" t="s">
        <v>783</v>
      </c>
      <c r="F294" s="487" t="s">
        <v>70</v>
      </c>
      <c r="G294" s="487" t="s">
        <v>70</v>
      </c>
      <c r="H294" s="487" t="s">
        <v>708</v>
      </c>
      <c r="I294" s="487" t="s">
        <v>52</v>
      </c>
      <c r="J294" s="503">
        <v>771</v>
      </c>
      <c r="K294" s="492"/>
      <c r="L294" s="492"/>
      <c r="M294" s="492"/>
      <c r="N294" s="492"/>
      <c r="Q294" s="280"/>
      <c r="R294" s="280"/>
      <c r="S294" s="280"/>
      <c r="T294" s="280"/>
      <c r="U294" s="280"/>
      <c r="V294" s="280"/>
      <c r="W294" s="280"/>
      <c r="X294" s="280"/>
      <c r="Y294" s="280"/>
      <c r="Z294" s="280"/>
      <c r="AA294" s="280"/>
      <c r="AB294" s="280"/>
      <c r="AC294" s="280"/>
      <c r="AD294" s="280"/>
      <c r="AE294" s="280"/>
      <c r="AF294" s="280"/>
      <c r="AG294" s="280"/>
    </row>
    <row r="295" spans="2:33" s="279" customFormat="1">
      <c r="B295" s="501" t="e">
        <v>#REF!</v>
      </c>
      <c r="C295" s="489" t="s">
        <v>522</v>
      </c>
      <c r="D295" s="487" t="s">
        <v>462</v>
      </c>
      <c r="E295" s="502" t="s">
        <v>783</v>
      </c>
      <c r="F295" s="487" t="s">
        <v>70</v>
      </c>
      <c r="G295" s="487" t="s">
        <v>70</v>
      </c>
      <c r="H295" s="487" t="s">
        <v>708</v>
      </c>
      <c r="I295" s="487" t="s">
        <v>52</v>
      </c>
      <c r="J295" s="503">
        <v>862</v>
      </c>
      <c r="K295" s="492"/>
      <c r="L295" s="492"/>
      <c r="M295" s="492"/>
      <c r="N295" s="492"/>
      <c r="Q295" s="280"/>
      <c r="R295" s="280"/>
      <c r="S295" s="280"/>
      <c r="T295" s="280"/>
      <c r="U295" s="280"/>
      <c r="V295" s="280"/>
      <c r="W295" s="280"/>
      <c r="X295" s="280"/>
      <c r="Y295" s="280"/>
      <c r="Z295" s="280"/>
      <c r="AA295" s="280"/>
      <c r="AB295" s="280"/>
      <c r="AC295" s="280"/>
      <c r="AD295" s="280"/>
      <c r="AE295" s="280"/>
      <c r="AF295" s="280"/>
      <c r="AG295" s="280"/>
    </row>
    <row r="296" spans="2:33" s="279" customFormat="1">
      <c r="B296" s="501" t="e">
        <v>#REF!</v>
      </c>
      <c r="C296" s="489" t="s">
        <v>522</v>
      </c>
      <c r="D296" s="487" t="s">
        <v>462</v>
      </c>
      <c r="E296" s="502" t="s">
        <v>783</v>
      </c>
      <c r="F296" s="487" t="s">
        <v>70</v>
      </c>
      <c r="G296" s="487" t="s">
        <v>70</v>
      </c>
      <c r="H296" s="487" t="s">
        <v>708</v>
      </c>
      <c r="I296" s="487" t="s">
        <v>52</v>
      </c>
      <c r="J296" s="503">
        <v>744</v>
      </c>
      <c r="K296" s="492"/>
      <c r="L296" s="492"/>
      <c r="M296" s="492"/>
      <c r="N296" s="492"/>
      <c r="Q296" s="280"/>
      <c r="R296" s="280"/>
      <c r="S296" s="280"/>
      <c r="T296" s="280"/>
      <c r="U296" s="280"/>
      <c r="V296" s="280"/>
      <c r="W296" s="280"/>
      <c r="X296" s="280"/>
      <c r="Y296" s="280"/>
      <c r="Z296" s="280"/>
      <c r="AA296" s="280"/>
      <c r="AB296" s="280"/>
      <c r="AC296" s="280"/>
      <c r="AD296" s="280"/>
      <c r="AE296" s="280"/>
      <c r="AF296" s="280"/>
      <c r="AG296" s="280"/>
    </row>
    <row r="297" spans="2:33" s="279" customFormat="1">
      <c r="B297" s="501" t="e">
        <v>#REF!</v>
      </c>
      <c r="C297" s="489" t="s">
        <v>522</v>
      </c>
      <c r="D297" s="487" t="s">
        <v>462</v>
      </c>
      <c r="E297" s="502" t="s">
        <v>783</v>
      </c>
      <c r="F297" s="487" t="s">
        <v>70</v>
      </c>
      <c r="G297" s="487" t="s">
        <v>70</v>
      </c>
      <c r="H297" s="487" t="s">
        <v>708</v>
      </c>
      <c r="I297" s="487" t="s">
        <v>52</v>
      </c>
      <c r="J297" s="503">
        <v>734</v>
      </c>
      <c r="K297" s="492"/>
      <c r="L297" s="492"/>
      <c r="M297" s="492"/>
      <c r="N297" s="492"/>
      <c r="Q297" s="280"/>
      <c r="R297" s="280"/>
      <c r="S297" s="280"/>
      <c r="T297" s="280"/>
      <c r="U297" s="280"/>
      <c r="V297" s="280"/>
      <c r="W297" s="280"/>
      <c r="X297" s="280"/>
      <c r="Y297" s="280"/>
      <c r="Z297" s="280"/>
      <c r="AA297" s="280"/>
      <c r="AB297" s="280"/>
      <c r="AC297" s="280"/>
      <c r="AD297" s="280"/>
      <c r="AE297" s="280"/>
      <c r="AF297" s="280"/>
      <c r="AG297" s="280"/>
    </row>
    <row r="298" spans="2:33" s="279" customFormat="1">
      <c r="B298" s="501" t="e">
        <v>#REF!</v>
      </c>
      <c r="C298" s="489" t="s">
        <v>522</v>
      </c>
      <c r="D298" s="487" t="s">
        <v>462</v>
      </c>
      <c r="E298" s="502" t="s">
        <v>783</v>
      </c>
      <c r="F298" s="487" t="s">
        <v>70</v>
      </c>
      <c r="G298" s="487" t="s">
        <v>70</v>
      </c>
      <c r="H298" s="487" t="s">
        <v>709</v>
      </c>
      <c r="I298" s="487" t="s">
        <v>52</v>
      </c>
      <c r="J298" s="503">
        <v>784</v>
      </c>
      <c r="K298" s="492"/>
      <c r="L298" s="492"/>
      <c r="M298" s="492"/>
      <c r="N298" s="492"/>
      <c r="Q298" s="280"/>
      <c r="R298" s="280"/>
      <c r="S298" s="280"/>
      <c r="T298" s="280"/>
      <c r="U298" s="280"/>
      <c r="V298" s="280"/>
      <c r="W298" s="280"/>
      <c r="X298" s="280"/>
      <c r="Y298" s="280"/>
      <c r="Z298" s="280"/>
      <c r="AA298" s="280"/>
      <c r="AB298" s="280"/>
      <c r="AC298" s="280"/>
      <c r="AD298" s="280"/>
      <c r="AE298" s="280"/>
      <c r="AF298" s="280"/>
      <c r="AG298" s="280"/>
    </row>
    <row r="299" spans="2:33" s="279" customFormat="1">
      <c r="B299" s="501" t="e">
        <v>#REF!</v>
      </c>
      <c r="C299" s="489" t="s">
        <v>522</v>
      </c>
      <c r="D299" s="487" t="s">
        <v>462</v>
      </c>
      <c r="E299" s="502" t="s">
        <v>783</v>
      </c>
      <c r="F299" s="487" t="s">
        <v>70</v>
      </c>
      <c r="G299" s="487" t="s">
        <v>70</v>
      </c>
      <c r="H299" s="487" t="s">
        <v>709</v>
      </c>
      <c r="I299" s="487" t="s">
        <v>52</v>
      </c>
      <c r="J299" s="503">
        <v>757</v>
      </c>
      <c r="K299" s="492"/>
      <c r="L299" s="492"/>
      <c r="M299" s="492"/>
      <c r="N299" s="492"/>
      <c r="Q299" s="280"/>
      <c r="R299" s="280"/>
      <c r="S299" s="280"/>
      <c r="T299" s="280"/>
      <c r="U299" s="280"/>
      <c r="V299" s="280"/>
      <c r="W299" s="280"/>
      <c r="X299" s="280"/>
      <c r="Y299" s="280"/>
      <c r="Z299" s="280"/>
      <c r="AA299" s="280"/>
      <c r="AB299" s="280"/>
      <c r="AC299" s="280"/>
      <c r="AD299" s="280"/>
      <c r="AE299" s="280"/>
      <c r="AF299" s="280"/>
      <c r="AG299" s="280"/>
    </row>
    <row r="300" spans="2:33" s="279" customFormat="1">
      <c r="B300" s="501" t="e">
        <v>#REF!</v>
      </c>
      <c r="C300" s="489" t="s">
        <v>522</v>
      </c>
      <c r="D300" s="487" t="s">
        <v>462</v>
      </c>
      <c r="E300" s="502" t="s">
        <v>783</v>
      </c>
      <c r="F300" s="487" t="s">
        <v>70</v>
      </c>
      <c r="G300" s="487" t="s">
        <v>70</v>
      </c>
      <c r="H300" s="487" t="s">
        <v>710</v>
      </c>
      <c r="I300" s="487" t="s">
        <v>52</v>
      </c>
      <c r="J300" s="503">
        <v>5488</v>
      </c>
      <c r="K300" s="492"/>
      <c r="L300" s="492"/>
      <c r="M300" s="492"/>
      <c r="N300" s="492"/>
      <c r="Q300" s="280"/>
      <c r="R300" s="280"/>
      <c r="S300" s="280"/>
      <c r="T300" s="280"/>
      <c r="U300" s="280"/>
      <c r="V300" s="280"/>
      <c r="W300" s="280"/>
      <c r="X300" s="280"/>
      <c r="Y300" s="280"/>
      <c r="Z300" s="280"/>
      <c r="AA300" s="280"/>
      <c r="AB300" s="280"/>
      <c r="AC300" s="280"/>
      <c r="AD300" s="280"/>
      <c r="AE300" s="280"/>
      <c r="AF300" s="280"/>
      <c r="AG300" s="280"/>
    </row>
    <row r="301" spans="2:33" s="279" customFormat="1">
      <c r="B301" s="501" t="e">
        <v>#REF!</v>
      </c>
      <c r="C301" s="489" t="s">
        <v>522</v>
      </c>
      <c r="D301" s="487" t="s">
        <v>462</v>
      </c>
      <c r="E301" s="502" t="s">
        <v>783</v>
      </c>
      <c r="F301" s="487" t="s">
        <v>70</v>
      </c>
      <c r="G301" s="487" t="s">
        <v>70</v>
      </c>
      <c r="H301" s="487" t="s">
        <v>711</v>
      </c>
      <c r="I301" s="487" t="s">
        <v>52</v>
      </c>
      <c r="J301" s="503">
        <v>19600</v>
      </c>
      <c r="K301" s="492"/>
      <c r="L301" s="492"/>
      <c r="M301" s="492"/>
      <c r="N301" s="492"/>
      <c r="Q301" s="280"/>
      <c r="R301" s="280"/>
      <c r="S301" s="280"/>
      <c r="T301" s="280"/>
      <c r="U301" s="280"/>
      <c r="V301" s="280"/>
      <c r="W301" s="280"/>
      <c r="X301" s="280"/>
      <c r="Y301" s="280"/>
      <c r="Z301" s="280"/>
      <c r="AA301" s="280"/>
      <c r="AB301" s="280"/>
      <c r="AC301" s="280"/>
      <c r="AD301" s="280"/>
      <c r="AE301" s="280"/>
      <c r="AF301" s="280"/>
      <c r="AG301" s="280"/>
    </row>
    <row r="302" spans="2:33" s="279" customFormat="1">
      <c r="B302" s="501" t="e">
        <v>#REF!</v>
      </c>
      <c r="C302" s="489" t="s">
        <v>522</v>
      </c>
      <c r="D302" s="487" t="s">
        <v>462</v>
      </c>
      <c r="E302" s="502" t="s">
        <v>783</v>
      </c>
      <c r="F302" s="487" t="s">
        <v>70</v>
      </c>
      <c r="G302" s="487" t="s">
        <v>70</v>
      </c>
      <c r="H302" s="487" t="s">
        <v>712</v>
      </c>
      <c r="I302" s="487" t="s">
        <v>52</v>
      </c>
      <c r="J302" s="503">
        <v>283808</v>
      </c>
      <c r="K302" s="492"/>
      <c r="L302" s="492"/>
      <c r="M302" s="492"/>
      <c r="N302" s="492"/>
      <c r="Q302" s="280"/>
      <c r="R302" s="280"/>
      <c r="S302" s="280"/>
      <c r="T302" s="280"/>
      <c r="U302" s="280"/>
      <c r="V302" s="280"/>
      <c r="W302" s="280"/>
      <c r="X302" s="280"/>
      <c r="Y302" s="280"/>
      <c r="Z302" s="280"/>
      <c r="AA302" s="280"/>
      <c r="AB302" s="280"/>
      <c r="AC302" s="280"/>
      <c r="AD302" s="280"/>
      <c r="AE302" s="280"/>
      <c r="AF302" s="280"/>
      <c r="AG302" s="280"/>
    </row>
    <row r="303" spans="2:33" s="279" customFormat="1">
      <c r="B303" s="501" t="e">
        <v>#REF!</v>
      </c>
      <c r="C303" s="489" t="s">
        <v>522</v>
      </c>
      <c r="D303" s="487" t="s">
        <v>462</v>
      </c>
      <c r="E303" s="502" t="s">
        <v>783</v>
      </c>
      <c r="F303" s="487" t="s">
        <v>70</v>
      </c>
      <c r="G303" s="487" t="s">
        <v>70</v>
      </c>
      <c r="H303" s="487" t="s">
        <v>715</v>
      </c>
      <c r="I303" s="487" t="s">
        <v>52</v>
      </c>
      <c r="J303" s="503">
        <v>492352</v>
      </c>
      <c r="K303" s="492"/>
      <c r="L303" s="492"/>
      <c r="M303" s="492"/>
      <c r="N303" s="492"/>
      <c r="Q303" s="280"/>
      <c r="R303" s="280"/>
      <c r="S303" s="280"/>
      <c r="T303" s="280"/>
      <c r="U303" s="280"/>
      <c r="V303" s="280"/>
      <c r="W303" s="280"/>
      <c r="X303" s="280"/>
      <c r="Y303" s="280"/>
      <c r="Z303" s="280"/>
      <c r="AA303" s="280"/>
      <c r="AB303" s="280"/>
      <c r="AC303" s="280"/>
      <c r="AD303" s="280"/>
      <c r="AE303" s="280"/>
      <c r="AF303" s="280"/>
      <c r="AG303" s="280"/>
    </row>
    <row r="304" spans="2:33" s="279" customFormat="1">
      <c r="B304" s="501"/>
      <c r="C304" s="489" t="s">
        <v>522</v>
      </c>
      <c r="D304" s="487" t="s">
        <v>462</v>
      </c>
      <c r="E304" s="502" t="s">
        <v>783</v>
      </c>
      <c r="F304" s="487" t="s">
        <v>70</v>
      </c>
      <c r="G304" s="487" t="s">
        <v>70</v>
      </c>
      <c r="H304" s="487" t="s">
        <v>716</v>
      </c>
      <c r="I304" s="487" t="s">
        <v>52</v>
      </c>
      <c r="J304" s="503">
        <v>480592</v>
      </c>
      <c r="K304" s="492"/>
      <c r="L304" s="492"/>
      <c r="M304" s="492"/>
      <c r="N304" s="492"/>
      <c r="Q304" s="280"/>
      <c r="R304" s="280"/>
      <c r="S304" s="280"/>
      <c r="T304" s="280"/>
      <c r="U304" s="280"/>
      <c r="V304" s="280"/>
      <c r="W304" s="280"/>
      <c r="X304" s="280"/>
      <c r="Y304" s="280"/>
      <c r="Z304" s="280"/>
      <c r="AA304" s="280"/>
      <c r="AB304" s="280"/>
      <c r="AC304" s="280"/>
      <c r="AD304" s="280"/>
      <c r="AE304" s="280"/>
      <c r="AF304" s="280"/>
      <c r="AG304" s="280"/>
    </row>
    <row r="305" spans="2:33" s="279" customFormat="1">
      <c r="B305" s="501"/>
      <c r="C305" s="489" t="s">
        <v>522</v>
      </c>
      <c r="D305" s="487" t="s">
        <v>462</v>
      </c>
      <c r="E305" s="502" t="s">
        <v>783</v>
      </c>
      <c r="F305" s="487" t="s">
        <v>70</v>
      </c>
      <c r="G305" s="487" t="s">
        <v>70</v>
      </c>
      <c r="H305" s="487" t="s">
        <v>721</v>
      </c>
      <c r="I305" s="487" t="s">
        <v>52</v>
      </c>
      <c r="J305" s="503">
        <v>71344</v>
      </c>
      <c r="K305" s="492"/>
      <c r="L305" s="492"/>
      <c r="M305" s="492"/>
      <c r="N305" s="492"/>
      <c r="Q305" s="280"/>
      <c r="R305" s="280"/>
      <c r="S305" s="280"/>
      <c r="T305" s="280"/>
      <c r="U305" s="280"/>
      <c r="V305" s="280"/>
      <c r="W305" s="280"/>
      <c r="X305" s="280"/>
      <c r="Y305" s="280"/>
      <c r="Z305" s="280"/>
      <c r="AA305" s="280"/>
      <c r="AB305" s="280"/>
      <c r="AC305" s="280"/>
      <c r="AD305" s="280"/>
      <c r="AE305" s="280"/>
      <c r="AF305" s="280"/>
      <c r="AG305" s="280"/>
    </row>
    <row r="306" spans="2:33" s="279" customFormat="1">
      <c r="B306" s="501"/>
      <c r="C306" s="489" t="s">
        <v>522</v>
      </c>
      <c r="D306" s="487" t="s">
        <v>462</v>
      </c>
      <c r="E306" s="502" t="s">
        <v>783</v>
      </c>
      <c r="F306" s="487" t="s">
        <v>70</v>
      </c>
      <c r="G306" s="487" t="s">
        <v>70</v>
      </c>
      <c r="H306" s="487" t="s">
        <v>722</v>
      </c>
      <c r="I306" s="487" t="s">
        <v>52</v>
      </c>
      <c r="J306" s="503">
        <v>49392</v>
      </c>
      <c r="K306" s="492"/>
      <c r="L306" s="492"/>
      <c r="M306" s="492"/>
      <c r="N306" s="492"/>
      <c r="Q306" s="280"/>
      <c r="R306" s="280"/>
      <c r="S306" s="280"/>
      <c r="T306" s="280"/>
      <c r="U306" s="280"/>
      <c r="V306" s="280"/>
      <c r="W306" s="280"/>
      <c r="X306" s="280"/>
      <c r="Y306" s="280"/>
      <c r="Z306" s="280"/>
      <c r="AA306" s="280"/>
      <c r="AB306" s="280"/>
      <c r="AC306" s="280"/>
      <c r="AD306" s="280"/>
      <c r="AE306" s="280"/>
      <c r="AF306" s="280"/>
      <c r="AG306" s="280"/>
    </row>
    <row r="307" spans="2:33" s="279" customFormat="1">
      <c r="B307" s="501"/>
      <c r="C307" s="489" t="s">
        <v>522</v>
      </c>
      <c r="D307" s="487" t="s">
        <v>462</v>
      </c>
      <c r="E307" s="502" t="s">
        <v>783</v>
      </c>
      <c r="F307" s="487" t="s">
        <v>70</v>
      </c>
      <c r="G307" s="487" t="s">
        <v>70</v>
      </c>
      <c r="H307" s="487" t="s">
        <v>724</v>
      </c>
      <c r="I307" s="487" t="s">
        <v>52</v>
      </c>
      <c r="J307" s="503">
        <v>126224</v>
      </c>
      <c r="K307" s="492"/>
      <c r="L307" s="492"/>
      <c r="M307" s="492"/>
      <c r="N307" s="492"/>
      <c r="Q307" s="280"/>
      <c r="R307" s="280"/>
      <c r="S307" s="280"/>
      <c r="T307" s="280"/>
      <c r="U307" s="280"/>
      <c r="V307" s="280"/>
      <c r="W307" s="280"/>
      <c r="X307" s="280"/>
      <c r="Y307" s="280"/>
      <c r="Z307" s="280"/>
      <c r="AA307" s="280"/>
      <c r="AB307" s="280"/>
      <c r="AC307" s="280"/>
      <c r="AD307" s="280"/>
      <c r="AE307" s="280"/>
      <c r="AF307" s="280"/>
      <c r="AG307" s="280"/>
    </row>
    <row r="308" spans="2:33" s="279" customFormat="1">
      <c r="B308" s="501"/>
      <c r="C308" s="502" t="s">
        <v>522</v>
      </c>
      <c r="D308" s="487" t="s">
        <v>462</v>
      </c>
      <c r="E308" s="502" t="s">
        <v>783</v>
      </c>
      <c r="F308" s="487" t="s">
        <v>70</v>
      </c>
      <c r="G308" s="487" t="s">
        <v>70</v>
      </c>
      <c r="H308" s="487" t="s">
        <v>725</v>
      </c>
      <c r="I308" s="487" t="s">
        <v>52</v>
      </c>
      <c r="J308" s="503">
        <v>76832</v>
      </c>
      <c r="K308" s="492"/>
      <c r="L308" s="492"/>
      <c r="M308" s="492"/>
      <c r="N308" s="492"/>
      <c r="Q308" s="280"/>
      <c r="R308" s="280"/>
      <c r="S308" s="280"/>
      <c r="T308" s="280"/>
      <c r="U308" s="280"/>
      <c r="V308" s="280"/>
      <c r="W308" s="280"/>
      <c r="X308" s="280"/>
      <c r="Y308" s="280"/>
      <c r="Z308" s="280"/>
      <c r="AA308" s="280"/>
      <c r="AB308" s="280"/>
      <c r="AC308" s="280"/>
      <c r="AD308" s="280"/>
      <c r="AE308" s="280"/>
      <c r="AF308" s="280"/>
      <c r="AG308" s="280"/>
    </row>
    <row r="309" spans="2:33" s="279" customFormat="1">
      <c r="B309" s="501"/>
      <c r="C309" s="502" t="s">
        <v>522</v>
      </c>
      <c r="D309" s="487" t="s">
        <v>462</v>
      </c>
      <c r="E309" s="502" t="s">
        <v>783</v>
      </c>
      <c r="F309" s="487" t="s">
        <v>70</v>
      </c>
      <c r="G309" s="487" t="s">
        <v>70</v>
      </c>
      <c r="H309" s="487" t="s">
        <v>727</v>
      </c>
      <c r="I309" s="487" t="s">
        <v>52</v>
      </c>
      <c r="J309" s="503">
        <v>145824</v>
      </c>
      <c r="K309" s="492"/>
      <c r="L309" s="492"/>
      <c r="M309" s="492"/>
      <c r="N309" s="492"/>
      <c r="Q309" s="280"/>
      <c r="R309" s="280"/>
      <c r="S309" s="280"/>
      <c r="T309" s="280"/>
      <c r="U309" s="280"/>
      <c r="V309" s="280"/>
      <c r="W309" s="280"/>
      <c r="X309" s="280"/>
      <c r="Y309" s="280"/>
      <c r="Z309" s="280"/>
      <c r="AA309" s="280"/>
      <c r="AB309" s="280"/>
      <c r="AC309" s="280"/>
      <c r="AD309" s="280"/>
      <c r="AE309" s="280"/>
      <c r="AF309" s="280"/>
      <c r="AG309" s="280"/>
    </row>
    <row r="310" spans="2:33" s="279" customFormat="1">
      <c r="B310" s="501"/>
      <c r="C310" s="502" t="s">
        <v>522</v>
      </c>
      <c r="D310" s="487" t="s">
        <v>462</v>
      </c>
      <c r="E310" s="502" t="s">
        <v>783</v>
      </c>
      <c r="F310" s="487" t="s">
        <v>70</v>
      </c>
      <c r="G310" s="487" t="s">
        <v>70</v>
      </c>
      <c r="H310" s="487" t="s">
        <v>728</v>
      </c>
      <c r="I310" s="487" t="s">
        <v>52</v>
      </c>
      <c r="J310" s="503">
        <v>81536</v>
      </c>
      <c r="K310" s="492"/>
      <c r="L310" s="492"/>
      <c r="M310" s="492"/>
      <c r="N310" s="492"/>
      <c r="Q310" s="280"/>
      <c r="R310" s="280"/>
      <c r="S310" s="280"/>
      <c r="T310" s="280"/>
      <c r="U310" s="280"/>
      <c r="V310" s="280"/>
      <c r="W310" s="280"/>
      <c r="X310" s="280"/>
      <c r="Y310" s="280"/>
      <c r="Z310" s="280"/>
      <c r="AA310" s="280"/>
      <c r="AB310" s="280"/>
      <c r="AC310" s="280"/>
      <c r="AD310" s="280"/>
      <c r="AE310" s="280"/>
      <c r="AF310" s="280"/>
      <c r="AG310" s="280"/>
    </row>
    <row r="311" spans="2:33" s="279" customFormat="1">
      <c r="B311" s="501"/>
      <c r="C311" s="502" t="s">
        <v>522</v>
      </c>
      <c r="D311" s="487" t="s">
        <v>462</v>
      </c>
      <c r="E311" s="502" t="s">
        <v>783</v>
      </c>
      <c r="F311" s="487" t="s">
        <v>70</v>
      </c>
      <c r="G311" s="487" t="s">
        <v>70</v>
      </c>
      <c r="H311" s="487" t="s">
        <v>729</v>
      </c>
      <c r="I311" s="487" t="s">
        <v>52</v>
      </c>
      <c r="J311" s="503">
        <v>58016</v>
      </c>
      <c r="K311" s="492"/>
      <c r="L311" s="492"/>
      <c r="M311" s="492"/>
      <c r="N311" s="492"/>
      <c r="Q311" s="280"/>
      <c r="R311" s="280"/>
      <c r="S311" s="280"/>
      <c r="T311" s="280"/>
      <c r="U311" s="280"/>
      <c r="V311" s="280"/>
      <c r="W311" s="280"/>
      <c r="X311" s="280"/>
      <c r="Y311" s="280"/>
      <c r="Z311" s="280"/>
      <c r="AA311" s="280"/>
      <c r="AB311" s="280"/>
      <c r="AC311" s="280"/>
      <c r="AD311" s="280"/>
      <c r="AE311" s="280"/>
      <c r="AF311" s="280"/>
      <c r="AG311" s="280"/>
    </row>
    <row r="312" spans="2:33" s="279" customFormat="1">
      <c r="B312" s="501" t="e">
        <v>#REF!</v>
      </c>
      <c r="C312" s="489" t="s">
        <v>522</v>
      </c>
      <c r="D312" s="490" t="s">
        <v>465</v>
      </c>
      <c r="E312" s="489" t="s">
        <v>794</v>
      </c>
      <c r="F312" s="487" t="s">
        <v>70</v>
      </c>
      <c r="G312" s="487" t="s">
        <v>70</v>
      </c>
      <c r="H312" s="490" t="s">
        <v>718</v>
      </c>
      <c r="I312" s="487" t="s">
        <v>52</v>
      </c>
      <c r="J312" s="505">
        <v>84092</v>
      </c>
      <c r="K312" s="492"/>
      <c r="L312" s="492"/>
      <c r="M312" s="492"/>
      <c r="N312" s="492"/>
      <c r="Q312" s="280"/>
      <c r="R312" s="280"/>
      <c r="S312" s="280"/>
      <c r="T312" s="280"/>
      <c r="U312" s="280"/>
      <c r="V312" s="280"/>
      <c r="W312" s="280"/>
      <c r="X312" s="280"/>
      <c r="Y312" s="280"/>
      <c r="Z312" s="280"/>
      <c r="AA312" s="280"/>
      <c r="AB312" s="280"/>
      <c r="AC312" s="280"/>
      <c r="AD312" s="280"/>
      <c r="AE312" s="280"/>
      <c r="AF312" s="280"/>
      <c r="AG312" s="280"/>
    </row>
    <row r="313" spans="2:33" s="279" customFormat="1">
      <c r="B313" s="501" t="e">
        <v>#REF!</v>
      </c>
      <c r="C313" s="489" t="s">
        <v>522</v>
      </c>
      <c r="D313" s="490" t="s">
        <v>465</v>
      </c>
      <c r="E313" s="489" t="s">
        <v>794</v>
      </c>
      <c r="F313" s="487" t="s">
        <v>70</v>
      </c>
      <c r="G313" s="487" t="s">
        <v>70</v>
      </c>
      <c r="H313" s="490" t="s">
        <v>718</v>
      </c>
      <c r="I313" s="487" t="s">
        <v>52</v>
      </c>
      <c r="J313" s="505">
        <v>6140</v>
      </c>
      <c r="K313" s="492"/>
      <c r="L313" s="492"/>
      <c r="M313" s="492"/>
      <c r="N313" s="492"/>
      <c r="Q313" s="280"/>
      <c r="R313" s="280"/>
      <c r="S313" s="280"/>
      <c r="T313" s="280"/>
      <c r="U313" s="280"/>
      <c r="V313" s="280"/>
      <c r="W313" s="280"/>
      <c r="X313" s="280"/>
      <c r="Y313" s="280"/>
      <c r="Z313" s="280"/>
      <c r="AA313" s="280"/>
      <c r="AB313" s="280"/>
      <c r="AC313" s="280"/>
      <c r="AD313" s="280"/>
      <c r="AE313" s="280"/>
      <c r="AF313" s="280"/>
      <c r="AG313" s="280"/>
    </row>
    <row r="314" spans="2:33" s="279" customFormat="1">
      <c r="B314" s="501" t="e">
        <v>#REF!</v>
      </c>
      <c r="C314" s="502"/>
      <c r="D314" s="487"/>
      <c r="E314" s="492"/>
      <c r="F314" s="487"/>
      <c r="G314" s="487"/>
      <c r="H314" s="487"/>
      <c r="I314" s="487"/>
      <c r="J314" s="503"/>
      <c r="K314" s="492"/>
      <c r="L314" s="492"/>
      <c r="M314" s="492"/>
      <c r="N314" s="492"/>
      <c r="Q314" s="280"/>
      <c r="R314" s="280"/>
      <c r="S314" s="280"/>
      <c r="T314" s="280"/>
      <c r="U314" s="280"/>
      <c r="V314" s="280"/>
      <c r="W314" s="280"/>
      <c r="X314" s="280"/>
      <c r="Y314" s="280"/>
      <c r="Z314" s="280"/>
      <c r="AA314" s="280"/>
      <c r="AB314" s="280"/>
      <c r="AC314" s="280"/>
      <c r="AD314" s="280"/>
      <c r="AE314" s="280"/>
      <c r="AF314" s="280"/>
      <c r="AG314" s="280"/>
    </row>
    <row r="315" spans="2:33" s="279" customFormat="1">
      <c r="B315" s="501"/>
      <c r="C315" s="502" t="s">
        <v>525</v>
      </c>
      <c r="D315" s="487" t="s">
        <v>462</v>
      </c>
      <c r="E315" s="502" t="s">
        <v>783</v>
      </c>
      <c r="F315" s="487" t="s">
        <v>70</v>
      </c>
      <c r="G315" s="487" t="s">
        <v>70</v>
      </c>
      <c r="H315" s="487" t="s">
        <v>730</v>
      </c>
      <c r="I315" s="487" t="s">
        <v>52</v>
      </c>
      <c r="J315" s="503">
        <v>167776</v>
      </c>
      <c r="K315" s="492"/>
      <c r="L315" s="492"/>
      <c r="M315" s="492"/>
      <c r="N315" s="492"/>
      <c r="Q315" s="280"/>
      <c r="R315" s="280"/>
      <c r="S315" s="280"/>
      <c r="T315" s="280"/>
      <c r="U315" s="280"/>
      <c r="V315" s="280"/>
      <c r="W315" s="280"/>
      <c r="X315" s="280"/>
      <c r="Y315" s="280"/>
      <c r="Z315" s="280"/>
      <c r="AA315" s="280"/>
      <c r="AB315" s="280"/>
      <c r="AC315" s="280"/>
      <c r="AD315" s="280"/>
      <c r="AE315" s="280"/>
      <c r="AF315" s="280"/>
      <c r="AG315" s="280"/>
    </row>
    <row r="316" spans="2:33" s="279" customFormat="1">
      <c r="B316" s="501"/>
      <c r="C316" s="502" t="s">
        <v>525</v>
      </c>
      <c r="D316" s="487" t="s">
        <v>462</v>
      </c>
      <c r="E316" s="502" t="s">
        <v>783</v>
      </c>
      <c r="F316" s="487" t="s">
        <v>70</v>
      </c>
      <c r="G316" s="487" t="s">
        <v>70</v>
      </c>
      <c r="H316" s="487" t="s">
        <v>731</v>
      </c>
      <c r="I316" s="487" t="s">
        <v>52</v>
      </c>
      <c r="J316" s="503">
        <v>32144</v>
      </c>
      <c r="K316" s="492"/>
      <c r="L316" s="492"/>
      <c r="M316" s="492"/>
      <c r="N316" s="492"/>
      <c r="Q316" s="280"/>
      <c r="R316" s="280"/>
      <c r="S316" s="280"/>
      <c r="T316" s="280"/>
      <c r="U316" s="280"/>
      <c r="V316" s="280"/>
      <c r="W316" s="280"/>
      <c r="X316" s="280"/>
      <c r="Y316" s="280"/>
      <c r="Z316" s="280"/>
      <c r="AA316" s="280"/>
      <c r="AB316" s="280"/>
      <c r="AC316" s="280"/>
      <c r="AD316" s="280"/>
      <c r="AE316" s="280"/>
      <c r="AF316" s="280"/>
      <c r="AG316" s="280"/>
    </row>
    <row r="317" spans="2:33" s="279" customFormat="1">
      <c r="B317" s="501"/>
      <c r="C317" s="502" t="s">
        <v>525</v>
      </c>
      <c r="D317" s="487" t="s">
        <v>462</v>
      </c>
      <c r="E317" s="502" t="s">
        <v>783</v>
      </c>
      <c r="F317" s="487" t="s">
        <v>70</v>
      </c>
      <c r="G317" s="487" t="s">
        <v>70</v>
      </c>
      <c r="H317" s="487" t="s">
        <v>732</v>
      </c>
      <c r="I317" s="487" t="s">
        <v>52</v>
      </c>
      <c r="J317" s="503">
        <v>30576</v>
      </c>
      <c r="K317" s="492"/>
      <c r="L317" s="492"/>
      <c r="M317" s="492"/>
      <c r="N317" s="492"/>
      <c r="Q317" s="280"/>
      <c r="R317" s="280"/>
      <c r="S317" s="280"/>
      <c r="T317" s="280"/>
      <c r="U317" s="280"/>
      <c r="V317" s="280"/>
      <c r="W317" s="280"/>
      <c r="X317" s="280"/>
      <c r="Y317" s="280"/>
      <c r="Z317" s="280"/>
      <c r="AA317" s="280"/>
      <c r="AB317" s="280"/>
      <c r="AC317" s="280"/>
      <c r="AD317" s="280"/>
      <c r="AE317" s="280"/>
      <c r="AF317" s="280"/>
      <c r="AG317" s="280"/>
    </row>
    <row r="318" spans="2:33" s="279" customFormat="1">
      <c r="B318" s="501"/>
      <c r="C318" s="502" t="s">
        <v>525</v>
      </c>
      <c r="D318" s="487" t="s">
        <v>462</v>
      </c>
      <c r="E318" s="502" t="s">
        <v>783</v>
      </c>
      <c r="F318" s="487" t="s">
        <v>70</v>
      </c>
      <c r="G318" s="487" t="s">
        <v>70</v>
      </c>
      <c r="H318" s="487" t="s">
        <v>733</v>
      </c>
      <c r="I318" s="487" t="s">
        <v>52</v>
      </c>
      <c r="J318" s="503">
        <v>16464</v>
      </c>
      <c r="K318" s="492"/>
      <c r="L318" s="492"/>
      <c r="M318" s="492"/>
      <c r="N318" s="492"/>
      <c r="Q318" s="280"/>
      <c r="R318" s="280"/>
      <c r="S318" s="280"/>
      <c r="T318" s="280"/>
      <c r="U318" s="280"/>
      <c r="V318" s="280"/>
      <c r="W318" s="280"/>
      <c r="X318" s="280"/>
      <c r="Y318" s="280"/>
      <c r="Z318" s="280"/>
      <c r="AA318" s="280"/>
      <c r="AB318" s="280"/>
      <c r="AC318" s="280"/>
      <c r="AD318" s="280"/>
      <c r="AE318" s="280"/>
      <c r="AF318" s="280"/>
      <c r="AG318" s="280"/>
    </row>
    <row r="319" spans="2:33" s="279" customFormat="1">
      <c r="B319" s="501"/>
      <c r="C319" s="502" t="s">
        <v>525</v>
      </c>
      <c r="D319" s="487" t="s">
        <v>462</v>
      </c>
      <c r="E319" s="502" t="s">
        <v>783</v>
      </c>
      <c r="F319" s="487" t="s">
        <v>70</v>
      </c>
      <c r="G319" s="487" t="s">
        <v>70</v>
      </c>
      <c r="H319" s="487" t="s">
        <v>734</v>
      </c>
      <c r="I319" s="487" t="s">
        <v>52</v>
      </c>
      <c r="J319" s="503">
        <v>59584</v>
      </c>
      <c r="K319" s="492"/>
      <c r="L319" s="492"/>
      <c r="M319" s="492"/>
      <c r="N319" s="492"/>
      <c r="Q319" s="280"/>
      <c r="R319" s="280"/>
      <c r="S319" s="280"/>
      <c r="T319" s="280"/>
      <c r="U319" s="280"/>
      <c r="V319" s="280"/>
      <c r="W319" s="280"/>
      <c r="X319" s="280"/>
      <c r="Y319" s="280"/>
      <c r="Z319" s="280"/>
      <c r="AA319" s="280"/>
      <c r="AB319" s="280"/>
      <c r="AC319" s="280"/>
      <c r="AD319" s="280"/>
      <c r="AE319" s="280"/>
      <c r="AF319" s="280"/>
      <c r="AG319" s="280"/>
    </row>
    <row r="320" spans="2:33" s="279" customFormat="1">
      <c r="B320" s="501"/>
      <c r="C320" s="502" t="s">
        <v>525</v>
      </c>
      <c r="D320" s="487" t="s">
        <v>462</v>
      </c>
      <c r="E320" s="502" t="s">
        <v>783</v>
      </c>
      <c r="F320" s="487" t="s">
        <v>70</v>
      </c>
      <c r="G320" s="487" t="s">
        <v>70</v>
      </c>
      <c r="H320" s="487" t="s">
        <v>735</v>
      </c>
      <c r="I320" s="487" t="s">
        <v>52</v>
      </c>
      <c r="J320" s="503">
        <v>104661</v>
      </c>
      <c r="K320" s="492"/>
      <c r="L320" s="492"/>
      <c r="M320" s="492"/>
      <c r="N320" s="492"/>
      <c r="Q320" s="280"/>
      <c r="R320" s="280"/>
      <c r="S320" s="280"/>
      <c r="T320" s="280"/>
      <c r="U320" s="280"/>
      <c r="V320" s="280"/>
      <c r="W320" s="280"/>
      <c r="X320" s="280"/>
      <c r="Y320" s="280"/>
      <c r="Z320" s="280"/>
      <c r="AA320" s="280"/>
      <c r="AB320" s="280"/>
      <c r="AC320" s="280"/>
      <c r="AD320" s="280"/>
      <c r="AE320" s="280"/>
      <c r="AF320" s="280"/>
      <c r="AG320" s="280"/>
    </row>
    <row r="321" spans="2:33" s="279" customFormat="1">
      <c r="B321" s="501"/>
      <c r="C321" s="502" t="s">
        <v>525</v>
      </c>
      <c r="D321" s="487" t="s">
        <v>462</v>
      </c>
      <c r="E321" s="502" t="s">
        <v>783</v>
      </c>
      <c r="F321" s="487" t="s">
        <v>70</v>
      </c>
      <c r="G321" s="487" t="s">
        <v>70</v>
      </c>
      <c r="H321" s="487" t="s">
        <v>736</v>
      </c>
      <c r="I321" s="487" t="s">
        <v>52</v>
      </c>
      <c r="J321" s="503">
        <v>20880</v>
      </c>
      <c r="K321" s="492"/>
      <c r="L321" s="492"/>
      <c r="M321" s="492"/>
      <c r="N321" s="492"/>
      <c r="Q321" s="280"/>
      <c r="R321" s="280"/>
      <c r="S321" s="280"/>
      <c r="T321" s="280"/>
      <c r="U321" s="280"/>
      <c r="V321" s="280"/>
      <c r="W321" s="280"/>
      <c r="X321" s="280"/>
      <c r="Y321" s="280"/>
      <c r="Z321" s="280"/>
      <c r="AA321" s="280"/>
      <c r="AB321" s="280"/>
      <c r="AC321" s="280"/>
      <c r="AD321" s="280"/>
      <c r="AE321" s="280"/>
      <c r="AF321" s="280"/>
      <c r="AG321" s="280"/>
    </row>
    <row r="322" spans="2:33" s="279" customFormat="1">
      <c r="B322" s="501"/>
      <c r="C322" s="502" t="s">
        <v>525</v>
      </c>
      <c r="D322" s="487" t="s">
        <v>462</v>
      </c>
      <c r="E322" s="502" t="s">
        <v>783</v>
      </c>
      <c r="F322" s="487" t="s">
        <v>70</v>
      </c>
      <c r="G322" s="487" t="s">
        <v>70</v>
      </c>
      <c r="H322" s="487" t="s">
        <v>737</v>
      </c>
      <c r="I322" s="487" t="s">
        <v>52</v>
      </c>
      <c r="J322" s="503">
        <v>3136</v>
      </c>
      <c r="K322" s="492"/>
      <c r="L322" s="492"/>
      <c r="M322" s="492"/>
      <c r="N322" s="492"/>
      <c r="Q322" s="280"/>
      <c r="R322" s="280"/>
      <c r="S322" s="280"/>
      <c r="T322" s="280"/>
      <c r="U322" s="280"/>
      <c r="V322" s="280"/>
      <c r="W322" s="280"/>
      <c r="X322" s="280"/>
      <c r="Y322" s="280"/>
      <c r="Z322" s="280"/>
      <c r="AA322" s="280"/>
      <c r="AB322" s="280"/>
      <c r="AC322" s="280"/>
      <c r="AD322" s="280"/>
      <c r="AE322" s="280"/>
      <c r="AF322" s="280"/>
      <c r="AG322" s="280"/>
    </row>
    <row r="323" spans="2:33" s="279" customFormat="1">
      <c r="B323" s="501"/>
      <c r="C323" s="502" t="s">
        <v>525</v>
      </c>
      <c r="D323" s="487" t="s">
        <v>462</v>
      </c>
      <c r="E323" s="502" t="s">
        <v>783</v>
      </c>
      <c r="F323" s="487" t="s">
        <v>70</v>
      </c>
      <c r="G323" s="487" t="s">
        <v>70</v>
      </c>
      <c r="H323" s="487" t="s">
        <v>738</v>
      </c>
      <c r="I323" s="487" t="s">
        <v>52</v>
      </c>
      <c r="J323" s="503">
        <v>135980</v>
      </c>
      <c r="K323" s="492"/>
      <c r="L323" s="492"/>
      <c r="M323" s="492"/>
      <c r="N323" s="492"/>
      <c r="Q323" s="280"/>
      <c r="R323" s="280"/>
      <c r="S323" s="280"/>
      <c r="T323" s="280"/>
      <c r="U323" s="280"/>
      <c r="V323" s="280"/>
      <c r="W323" s="280"/>
      <c r="X323" s="280"/>
      <c r="Y323" s="280"/>
      <c r="Z323" s="280"/>
      <c r="AA323" s="280"/>
      <c r="AB323" s="280"/>
      <c r="AC323" s="280"/>
      <c r="AD323" s="280"/>
      <c r="AE323" s="280"/>
      <c r="AF323" s="280"/>
      <c r="AG323" s="280"/>
    </row>
    <row r="324" spans="2:33" s="279" customFormat="1">
      <c r="B324" s="501"/>
      <c r="C324" s="502" t="s">
        <v>525</v>
      </c>
      <c r="D324" s="487" t="s">
        <v>462</v>
      </c>
      <c r="E324" s="502" t="s">
        <v>783</v>
      </c>
      <c r="F324" s="487" t="s">
        <v>70</v>
      </c>
      <c r="G324" s="487" t="s">
        <v>70</v>
      </c>
      <c r="H324" s="487" t="s">
        <v>739</v>
      </c>
      <c r="I324" s="487" t="s">
        <v>52</v>
      </c>
      <c r="J324" s="503">
        <v>141120</v>
      </c>
      <c r="K324" s="492"/>
      <c r="L324" s="492"/>
      <c r="M324" s="492"/>
      <c r="N324" s="492"/>
      <c r="Q324" s="280"/>
      <c r="R324" s="280"/>
      <c r="S324" s="280"/>
      <c r="T324" s="280"/>
      <c r="U324" s="280"/>
      <c r="V324" s="280"/>
      <c r="W324" s="280"/>
      <c r="X324" s="280"/>
      <c r="Y324" s="280"/>
      <c r="Z324" s="280"/>
      <c r="AA324" s="280"/>
      <c r="AB324" s="280"/>
      <c r="AC324" s="280"/>
      <c r="AD324" s="280"/>
      <c r="AE324" s="280"/>
      <c r="AF324" s="280"/>
      <c r="AG324" s="280"/>
    </row>
    <row r="325" spans="2:33" s="279" customFormat="1">
      <c r="B325" s="501"/>
      <c r="C325" s="502" t="s">
        <v>525</v>
      </c>
      <c r="D325" s="487" t="s">
        <v>462</v>
      </c>
      <c r="E325" s="502" t="s">
        <v>783</v>
      </c>
      <c r="F325" s="487" t="s">
        <v>70</v>
      </c>
      <c r="G325" s="487" t="s">
        <v>70</v>
      </c>
      <c r="H325" s="487" t="s">
        <v>740</v>
      </c>
      <c r="I325" s="487" t="s">
        <v>52</v>
      </c>
      <c r="J325" s="503">
        <v>305239</v>
      </c>
      <c r="K325" s="492"/>
      <c r="L325" s="492"/>
      <c r="M325" s="492"/>
      <c r="N325" s="492"/>
      <c r="Q325" s="280"/>
      <c r="R325" s="280"/>
      <c r="S325" s="280"/>
      <c r="T325" s="280"/>
      <c r="U325" s="280"/>
      <c r="V325" s="280"/>
      <c r="W325" s="280"/>
      <c r="X325" s="280"/>
      <c r="Y325" s="280"/>
      <c r="Z325" s="280"/>
      <c r="AA325" s="280"/>
      <c r="AB325" s="280"/>
      <c r="AC325" s="280"/>
      <c r="AD325" s="280"/>
      <c r="AE325" s="280"/>
      <c r="AF325" s="280"/>
      <c r="AG325" s="280"/>
    </row>
    <row r="326" spans="2:33" s="279" customFormat="1">
      <c r="B326" s="501"/>
      <c r="C326" s="502" t="s">
        <v>525</v>
      </c>
      <c r="D326" s="487" t="s">
        <v>462</v>
      </c>
      <c r="E326" s="502" t="s">
        <v>783</v>
      </c>
      <c r="F326" s="487" t="s">
        <v>70</v>
      </c>
      <c r="G326" s="487" t="s">
        <v>70</v>
      </c>
      <c r="H326" s="487" t="s">
        <v>741</v>
      </c>
      <c r="I326" s="487" t="s">
        <v>52</v>
      </c>
      <c r="J326" s="503">
        <v>16213</v>
      </c>
      <c r="K326" s="492"/>
      <c r="L326" s="492"/>
      <c r="M326" s="492"/>
      <c r="N326" s="492"/>
      <c r="Q326" s="280"/>
      <c r="R326" s="280"/>
      <c r="S326" s="280"/>
      <c r="T326" s="280"/>
      <c r="U326" s="280"/>
      <c r="V326" s="280"/>
      <c r="W326" s="280"/>
      <c r="X326" s="280"/>
      <c r="Y326" s="280"/>
      <c r="Z326" s="280"/>
      <c r="AA326" s="280"/>
      <c r="AB326" s="280"/>
      <c r="AC326" s="280"/>
      <c r="AD326" s="280"/>
      <c r="AE326" s="280"/>
      <c r="AF326" s="280"/>
      <c r="AG326" s="280"/>
    </row>
    <row r="327" spans="2:33" s="279" customFormat="1">
      <c r="B327" s="501"/>
      <c r="C327" s="502" t="s">
        <v>525</v>
      </c>
      <c r="D327" s="490" t="s">
        <v>462</v>
      </c>
      <c r="E327" s="489" t="s">
        <v>783</v>
      </c>
      <c r="F327" s="487" t="s">
        <v>70</v>
      </c>
      <c r="G327" s="487" t="s">
        <v>70</v>
      </c>
      <c r="H327" s="487" t="s">
        <v>742</v>
      </c>
      <c r="I327" s="487" t="s">
        <v>52</v>
      </c>
      <c r="J327" s="505">
        <v>121520</v>
      </c>
      <c r="K327" s="492"/>
      <c r="L327" s="492"/>
      <c r="M327" s="492"/>
      <c r="N327" s="492"/>
      <c r="Q327" s="280"/>
      <c r="R327" s="280"/>
      <c r="S327" s="280"/>
      <c r="T327" s="280"/>
      <c r="U327" s="280"/>
      <c r="V327" s="280"/>
      <c r="W327" s="280"/>
      <c r="X327" s="280"/>
      <c r="Y327" s="280"/>
      <c r="Z327" s="280"/>
      <c r="AA327" s="280"/>
      <c r="AB327" s="280"/>
      <c r="AC327" s="280"/>
      <c r="AD327" s="280"/>
      <c r="AE327" s="280"/>
      <c r="AF327" s="280"/>
      <c r="AG327" s="280"/>
    </row>
    <row r="328" spans="2:33" s="279" customFormat="1">
      <c r="B328" s="501"/>
      <c r="C328" s="502" t="s">
        <v>525</v>
      </c>
      <c r="D328" s="487" t="s">
        <v>462</v>
      </c>
      <c r="E328" s="502" t="s">
        <v>783</v>
      </c>
      <c r="F328" s="487" t="s">
        <v>70</v>
      </c>
      <c r="G328" s="487" t="s">
        <v>70</v>
      </c>
      <c r="H328" s="487" t="s">
        <v>743</v>
      </c>
      <c r="I328" s="487" t="s">
        <v>52</v>
      </c>
      <c r="J328" s="503">
        <v>186592</v>
      </c>
      <c r="K328" s="492"/>
      <c r="L328" s="492"/>
      <c r="M328" s="492"/>
      <c r="N328" s="492"/>
      <c r="Q328" s="280"/>
      <c r="R328" s="280"/>
      <c r="S328" s="280"/>
      <c r="T328" s="280"/>
      <c r="U328" s="280"/>
      <c r="V328" s="280"/>
      <c r="W328" s="280"/>
      <c r="X328" s="280"/>
      <c r="Y328" s="280"/>
      <c r="Z328" s="280"/>
      <c r="AA328" s="280"/>
      <c r="AB328" s="280"/>
      <c r="AC328" s="280"/>
      <c r="AD328" s="280"/>
      <c r="AE328" s="280"/>
      <c r="AF328" s="280"/>
      <c r="AG328" s="280"/>
    </row>
    <row r="329" spans="2:33" s="279" customFormat="1">
      <c r="B329" s="501"/>
      <c r="C329" s="502" t="s">
        <v>525</v>
      </c>
      <c r="D329" s="487" t="s">
        <v>462</v>
      </c>
      <c r="E329" s="502" t="s">
        <v>783</v>
      </c>
      <c r="F329" s="487" t="s">
        <v>70</v>
      </c>
      <c r="G329" s="487" t="s">
        <v>70</v>
      </c>
      <c r="H329" s="487" t="s">
        <v>744</v>
      </c>
      <c r="I329" s="487" t="s">
        <v>52</v>
      </c>
      <c r="J329" s="503">
        <v>185808</v>
      </c>
      <c r="K329" s="492"/>
      <c r="L329" s="492"/>
      <c r="M329" s="492"/>
      <c r="N329" s="492"/>
      <c r="Q329" s="280"/>
      <c r="R329" s="280"/>
      <c r="S329" s="280"/>
      <c r="T329" s="280"/>
      <c r="U329" s="280"/>
      <c r="V329" s="280"/>
      <c r="W329" s="280"/>
      <c r="X329" s="280"/>
      <c r="Y329" s="280"/>
      <c r="Z329" s="280"/>
      <c r="AA329" s="280"/>
      <c r="AB329" s="280"/>
      <c r="AC329" s="280"/>
      <c r="AD329" s="280"/>
      <c r="AE329" s="280"/>
      <c r="AF329" s="280"/>
      <c r="AG329" s="280"/>
    </row>
    <row r="330" spans="2:33" s="279" customFormat="1">
      <c r="B330" s="501"/>
      <c r="C330" s="502" t="s">
        <v>525</v>
      </c>
      <c r="D330" s="487" t="s">
        <v>462</v>
      </c>
      <c r="E330" s="502" t="s">
        <v>783</v>
      </c>
      <c r="F330" s="487" t="s">
        <v>70</v>
      </c>
      <c r="G330" s="487" t="s">
        <v>70</v>
      </c>
      <c r="H330" s="487" t="s">
        <v>745</v>
      </c>
      <c r="I330" s="487" t="s">
        <v>52</v>
      </c>
      <c r="J330" s="503">
        <v>6272</v>
      </c>
      <c r="K330" s="492"/>
      <c r="L330" s="492"/>
      <c r="M330" s="492"/>
      <c r="N330" s="492"/>
      <c r="Q330" s="280"/>
      <c r="R330" s="280"/>
      <c r="S330" s="280"/>
      <c r="T330" s="280"/>
      <c r="U330" s="280"/>
      <c r="V330" s="280"/>
      <c r="W330" s="280"/>
      <c r="X330" s="280"/>
      <c r="Y330" s="280"/>
      <c r="Z330" s="280"/>
      <c r="AA330" s="280"/>
      <c r="AB330" s="280"/>
      <c r="AC330" s="280"/>
      <c r="AD330" s="280"/>
      <c r="AE330" s="280"/>
      <c r="AF330" s="280"/>
      <c r="AG330" s="280"/>
    </row>
    <row r="331" spans="2:33" s="279" customFormat="1">
      <c r="B331" s="501"/>
      <c r="C331" s="502" t="s">
        <v>525</v>
      </c>
      <c r="D331" s="487" t="s">
        <v>462</v>
      </c>
      <c r="E331" s="502" t="s">
        <v>783</v>
      </c>
      <c r="F331" s="487" t="s">
        <v>70</v>
      </c>
      <c r="G331" s="487" t="s">
        <v>70</v>
      </c>
      <c r="H331" s="487" t="s">
        <v>746</v>
      </c>
      <c r="I331" s="487" t="s">
        <v>52</v>
      </c>
      <c r="J331" s="503">
        <v>260288</v>
      </c>
      <c r="K331" s="492"/>
      <c r="L331" s="492"/>
      <c r="M331" s="492"/>
      <c r="N331" s="492"/>
      <c r="Q331" s="280"/>
      <c r="R331" s="280"/>
      <c r="S331" s="280"/>
      <c r="T331" s="280"/>
      <c r="U331" s="280"/>
      <c r="V331" s="280"/>
      <c r="W331" s="280"/>
      <c r="X331" s="280"/>
      <c r="Y331" s="280"/>
      <c r="Z331" s="280"/>
      <c r="AA331" s="280"/>
      <c r="AB331" s="280"/>
      <c r="AC331" s="280"/>
      <c r="AD331" s="280"/>
      <c r="AE331" s="280"/>
      <c r="AF331" s="280"/>
      <c r="AG331" s="280"/>
    </row>
    <row r="332" spans="2:33" s="279" customFormat="1">
      <c r="B332" s="501"/>
      <c r="C332" s="502" t="s">
        <v>525</v>
      </c>
      <c r="D332" s="487" t="s">
        <v>462</v>
      </c>
      <c r="E332" s="502" t="s">
        <v>783</v>
      </c>
      <c r="F332" s="487" t="s">
        <v>70</v>
      </c>
      <c r="G332" s="487" t="s">
        <v>70</v>
      </c>
      <c r="H332" s="487" t="s">
        <v>747</v>
      </c>
      <c r="I332" s="487" t="s">
        <v>52</v>
      </c>
      <c r="J332" s="503">
        <v>47040</v>
      </c>
      <c r="K332" s="492"/>
      <c r="L332" s="492"/>
      <c r="M332" s="492"/>
      <c r="N332" s="492"/>
      <c r="Q332" s="280"/>
      <c r="R332" s="280"/>
      <c r="S332" s="280"/>
      <c r="T332" s="280"/>
      <c r="U332" s="280"/>
      <c r="V332" s="280"/>
      <c r="W332" s="280"/>
      <c r="X332" s="280"/>
      <c r="Y332" s="280"/>
      <c r="Z332" s="280"/>
      <c r="AA332" s="280"/>
      <c r="AB332" s="280"/>
      <c r="AC332" s="280"/>
      <c r="AD332" s="280"/>
      <c r="AE332" s="280"/>
      <c r="AF332" s="280"/>
      <c r="AG332" s="280"/>
    </row>
    <row r="333" spans="2:33" s="279" customFormat="1">
      <c r="B333" s="501"/>
      <c r="C333" s="502" t="s">
        <v>525</v>
      </c>
      <c r="D333" s="487" t="s">
        <v>462</v>
      </c>
      <c r="E333" s="502" t="s">
        <v>783</v>
      </c>
      <c r="F333" s="487" t="s">
        <v>70</v>
      </c>
      <c r="G333" s="487" t="s">
        <v>70</v>
      </c>
      <c r="H333" s="487" t="s">
        <v>748</v>
      </c>
      <c r="I333" s="487" t="s">
        <v>52</v>
      </c>
      <c r="J333" s="503">
        <v>166992</v>
      </c>
      <c r="K333" s="492"/>
      <c r="L333" s="492"/>
      <c r="M333" s="492"/>
      <c r="N333" s="492"/>
      <c r="Q333" s="280"/>
      <c r="R333" s="280"/>
      <c r="S333" s="280"/>
      <c r="T333" s="280"/>
      <c r="U333" s="280"/>
      <c r="V333" s="280"/>
      <c r="W333" s="280"/>
      <c r="X333" s="280"/>
      <c r="Y333" s="280"/>
      <c r="Z333" s="280"/>
      <c r="AA333" s="280"/>
      <c r="AB333" s="280"/>
      <c r="AC333" s="280"/>
      <c r="AD333" s="280"/>
      <c r="AE333" s="280"/>
      <c r="AF333" s="280"/>
      <c r="AG333" s="280"/>
    </row>
    <row r="334" spans="2:33" s="279" customFormat="1">
      <c r="B334" s="501"/>
      <c r="C334" s="502" t="s">
        <v>525</v>
      </c>
      <c r="D334" s="487" t="s">
        <v>462</v>
      </c>
      <c r="E334" s="502" t="s">
        <v>783</v>
      </c>
      <c r="F334" s="487" t="s">
        <v>70</v>
      </c>
      <c r="G334" s="487" t="s">
        <v>70</v>
      </c>
      <c r="H334" s="487" t="s">
        <v>749</v>
      </c>
      <c r="I334" s="487" t="s">
        <v>52</v>
      </c>
      <c r="J334" s="503">
        <v>65072</v>
      </c>
      <c r="K334" s="492"/>
      <c r="L334" s="492"/>
      <c r="M334" s="492"/>
      <c r="N334" s="492"/>
      <c r="Q334" s="280"/>
      <c r="R334" s="280"/>
      <c r="S334" s="280"/>
      <c r="T334" s="280"/>
      <c r="U334" s="280"/>
      <c r="V334" s="280"/>
      <c r="W334" s="280"/>
      <c r="X334" s="280"/>
      <c r="Y334" s="280"/>
      <c r="Z334" s="280"/>
      <c r="AA334" s="280"/>
      <c r="AB334" s="280"/>
      <c r="AC334" s="280"/>
      <c r="AD334" s="280"/>
      <c r="AE334" s="280"/>
      <c r="AF334" s="280"/>
      <c r="AG334" s="280"/>
    </row>
    <row r="335" spans="2:33" s="279" customFormat="1">
      <c r="B335" s="501"/>
      <c r="C335" s="502" t="s">
        <v>525</v>
      </c>
      <c r="D335" s="487" t="s">
        <v>462</v>
      </c>
      <c r="E335" s="502" t="s">
        <v>783</v>
      </c>
      <c r="F335" s="487" t="s">
        <v>70</v>
      </c>
      <c r="G335" s="487" t="s">
        <v>70</v>
      </c>
      <c r="H335" s="487" t="s">
        <v>750</v>
      </c>
      <c r="I335" s="487" t="s">
        <v>52</v>
      </c>
      <c r="J335" s="503">
        <v>75264</v>
      </c>
      <c r="K335" s="492"/>
      <c r="L335" s="492"/>
      <c r="M335" s="492"/>
      <c r="N335" s="492"/>
      <c r="Q335" s="280"/>
      <c r="R335" s="280"/>
      <c r="S335" s="280"/>
      <c r="T335" s="280"/>
      <c r="U335" s="280"/>
      <c r="V335" s="280"/>
      <c r="W335" s="280"/>
      <c r="X335" s="280"/>
      <c r="Y335" s="280"/>
      <c r="Z335" s="280"/>
      <c r="AA335" s="280"/>
      <c r="AB335" s="280"/>
      <c r="AC335" s="280"/>
      <c r="AD335" s="280"/>
      <c r="AE335" s="280"/>
      <c r="AF335" s="280"/>
      <c r="AG335" s="280"/>
    </row>
    <row r="336" spans="2:33" s="279" customFormat="1">
      <c r="B336" s="492"/>
      <c r="C336" s="502" t="s">
        <v>525</v>
      </c>
      <c r="D336" s="487" t="s">
        <v>462</v>
      </c>
      <c r="E336" s="502" t="s">
        <v>783</v>
      </c>
      <c r="F336" s="487" t="s">
        <v>70</v>
      </c>
      <c r="G336" s="487" t="s">
        <v>70</v>
      </c>
      <c r="H336" s="487" t="s">
        <v>751</v>
      </c>
      <c r="I336" s="487" t="s">
        <v>52</v>
      </c>
      <c r="J336" s="503">
        <v>326928</v>
      </c>
      <c r="K336" s="492"/>
      <c r="L336" s="492"/>
      <c r="M336" s="492"/>
      <c r="N336" s="492"/>
      <c r="Q336" s="280"/>
      <c r="R336" s="280"/>
      <c r="S336" s="280"/>
      <c r="T336" s="280"/>
      <c r="U336" s="280"/>
      <c r="V336" s="280"/>
      <c r="W336" s="280"/>
      <c r="X336" s="280"/>
      <c r="Y336" s="280"/>
      <c r="Z336" s="280"/>
      <c r="AA336" s="280"/>
      <c r="AB336" s="280"/>
      <c r="AC336" s="280"/>
      <c r="AD336" s="280"/>
      <c r="AE336" s="280"/>
      <c r="AF336" s="280"/>
      <c r="AG336" s="280"/>
    </row>
    <row r="337" spans="2:34" s="279" customFormat="1">
      <c r="B337" s="501"/>
      <c r="C337" s="502" t="s">
        <v>525</v>
      </c>
      <c r="D337" s="487" t="s">
        <v>462</v>
      </c>
      <c r="E337" s="502" t="s">
        <v>783</v>
      </c>
      <c r="F337" s="487" t="s">
        <v>70</v>
      </c>
      <c r="G337" s="487" t="s">
        <v>70</v>
      </c>
      <c r="H337" s="487" t="s">
        <v>752</v>
      </c>
      <c r="I337" s="487" t="s">
        <v>52</v>
      </c>
      <c r="J337" s="503">
        <v>326144</v>
      </c>
      <c r="K337" s="492"/>
      <c r="L337" s="492"/>
      <c r="M337" s="492"/>
      <c r="N337" s="492"/>
      <c r="Q337" s="280"/>
      <c r="R337" s="280"/>
      <c r="S337" s="280"/>
      <c r="T337" s="280"/>
      <c r="U337" s="280"/>
      <c r="V337" s="280"/>
      <c r="W337" s="280"/>
      <c r="X337" s="280"/>
      <c r="Y337" s="280"/>
      <c r="Z337" s="280"/>
      <c r="AA337" s="280"/>
      <c r="AB337" s="280"/>
      <c r="AC337" s="280"/>
      <c r="AD337" s="280"/>
      <c r="AE337" s="280"/>
      <c r="AF337" s="280"/>
      <c r="AG337" s="280"/>
    </row>
    <row r="338" spans="2:34" s="279" customFormat="1">
      <c r="B338" s="501"/>
      <c r="C338" s="502" t="s">
        <v>525</v>
      </c>
      <c r="D338" s="487" t="s">
        <v>462</v>
      </c>
      <c r="E338" s="502" t="s">
        <v>783</v>
      </c>
      <c r="F338" s="487" t="s">
        <v>70</v>
      </c>
      <c r="G338" s="487" t="s">
        <v>70</v>
      </c>
      <c r="H338" s="487" t="s">
        <v>753</v>
      </c>
      <c r="I338" s="487" t="s">
        <v>52</v>
      </c>
      <c r="J338" s="503">
        <v>326928</v>
      </c>
      <c r="K338" s="492"/>
      <c r="L338" s="492"/>
      <c r="M338" s="492"/>
      <c r="N338" s="492"/>
      <c r="Q338" s="280"/>
      <c r="R338" s="280"/>
      <c r="S338" s="280"/>
      <c r="T338" s="280"/>
      <c r="U338" s="280"/>
      <c r="V338" s="280"/>
      <c r="W338" s="280"/>
      <c r="X338" s="280"/>
      <c r="Y338" s="280"/>
      <c r="Z338" s="280"/>
      <c r="AA338" s="280"/>
      <c r="AB338" s="280"/>
      <c r="AC338" s="280"/>
      <c r="AD338" s="280"/>
      <c r="AE338" s="280"/>
      <c r="AF338" s="280"/>
      <c r="AG338" s="280"/>
    </row>
    <row r="339" spans="2:34" s="279" customFormat="1">
      <c r="B339" s="501"/>
      <c r="C339" s="502" t="s">
        <v>525</v>
      </c>
      <c r="D339" s="487" t="s">
        <v>462</v>
      </c>
      <c r="E339" s="502" t="s">
        <v>783</v>
      </c>
      <c r="F339" s="487" t="s">
        <v>70</v>
      </c>
      <c r="G339" s="487" t="s">
        <v>70</v>
      </c>
      <c r="H339" s="487" t="s">
        <v>754</v>
      </c>
      <c r="I339" s="487" t="s">
        <v>52</v>
      </c>
      <c r="J339" s="503">
        <v>15680</v>
      </c>
      <c r="K339" s="492"/>
      <c r="L339" s="492"/>
      <c r="M339" s="492"/>
      <c r="N339" s="492"/>
      <c r="Q339" s="280"/>
      <c r="R339" s="280"/>
      <c r="S339" s="280"/>
      <c r="T339" s="280"/>
      <c r="U339" s="280"/>
      <c r="V339" s="280"/>
      <c r="W339" s="280"/>
      <c r="X339" s="280"/>
      <c r="Y339" s="280"/>
      <c r="Z339" s="280"/>
      <c r="AA339" s="280"/>
      <c r="AB339" s="280"/>
      <c r="AC339" s="280"/>
      <c r="AD339" s="280"/>
      <c r="AE339" s="280"/>
      <c r="AF339" s="280"/>
      <c r="AG339" s="280"/>
    </row>
    <row r="340" spans="2:34" s="277" customFormat="1">
      <c r="B340" s="501" t="e">
        <v>#REF!</v>
      </c>
      <c r="C340" s="432"/>
      <c r="D340" s="506" t="s">
        <v>462</v>
      </c>
      <c r="E340" s="492" t="s">
        <v>778</v>
      </c>
      <c r="F340" s="506" t="s">
        <v>85</v>
      </c>
      <c r="G340" s="506" t="s">
        <v>85</v>
      </c>
      <c r="H340" s="506"/>
      <c r="I340" s="506" t="s">
        <v>52</v>
      </c>
      <c r="J340" s="507">
        <v>394371303</v>
      </c>
      <c r="K340" s="492"/>
      <c r="L340" s="492"/>
      <c r="M340" s="492"/>
      <c r="N340" s="492"/>
      <c r="O340" s="492"/>
      <c r="P340" s="492"/>
      <c r="Q340" s="492"/>
      <c r="R340" s="504"/>
      <c r="S340" s="504"/>
      <c r="T340" s="504"/>
      <c r="U340" s="504"/>
      <c r="V340" s="504"/>
      <c r="W340" s="504"/>
      <c r="X340" s="504"/>
      <c r="Y340" s="504"/>
      <c r="Z340" s="504"/>
      <c r="AA340" s="504"/>
      <c r="AB340" s="504"/>
      <c r="AC340" s="504"/>
      <c r="AD340" s="504"/>
      <c r="AE340" s="504"/>
      <c r="AF340" s="504"/>
      <c r="AG340" s="504"/>
      <c r="AH340" s="504"/>
    </row>
    <row r="341" spans="2:34" s="277" customFormat="1">
      <c r="B341" s="501" t="e">
        <v>#REF!</v>
      </c>
      <c r="C341" s="432"/>
      <c r="D341" s="506" t="s">
        <v>462</v>
      </c>
      <c r="E341" s="492" t="s">
        <v>781</v>
      </c>
      <c r="F341" s="506" t="s">
        <v>85</v>
      </c>
      <c r="G341" s="506" t="s">
        <v>85</v>
      </c>
      <c r="H341" s="506"/>
      <c r="I341" s="506" t="s">
        <v>52</v>
      </c>
      <c r="J341" s="507">
        <v>77114601</v>
      </c>
      <c r="K341" s="492"/>
      <c r="L341" s="492"/>
      <c r="M341" s="492"/>
      <c r="N341" s="492"/>
      <c r="O341" s="492"/>
      <c r="P341" s="492"/>
      <c r="Q341" s="492"/>
      <c r="R341" s="504"/>
      <c r="S341" s="504"/>
      <c r="T341" s="504"/>
      <c r="U341" s="504"/>
      <c r="V341" s="504"/>
      <c r="W341" s="504"/>
      <c r="X341" s="504"/>
      <c r="Y341" s="504"/>
      <c r="Z341" s="504"/>
      <c r="AA341" s="504"/>
      <c r="AB341" s="504"/>
      <c r="AC341" s="504"/>
      <c r="AD341" s="504"/>
      <c r="AE341" s="504"/>
      <c r="AF341" s="504"/>
      <c r="AG341" s="504"/>
      <c r="AH341" s="504"/>
    </row>
    <row r="342" spans="2:34" s="86" customFormat="1" ht="15" thickBot="1">
      <c r="B342" s="486"/>
      <c r="C342" s="486"/>
      <c r="D342" s="486"/>
      <c r="E342" s="486"/>
      <c r="F342" s="486"/>
      <c r="G342" s="493"/>
      <c r="H342" s="486"/>
      <c r="I342" s="486"/>
      <c r="J342" s="486"/>
      <c r="K342" s="486"/>
      <c r="L342" s="486"/>
      <c r="M342" s="486"/>
      <c r="N342" s="486"/>
      <c r="O342" s="486"/>
      <c r="P342" s="486"/>
      <c r="Q342" s="486"/>
      <c r="R342" s="498"/>
      <c r="S342" s="498"/>
      <c r="T342" s="498"/>
      <c r="U342" s="498"/>
      <c r="V342" s="498"/>
      <c r="W342" s="498"/>
      <c r="X342" s="498"/>
      <c r="Y342" s="498"/>
      <c r="Z342" s="498"/>
      <c r="AA342" s="498"/>
      <c r="AB342" s="498"/>
      <c r="AC342" s="498"/>
      <c r="AD342" s="498"/>
      <c r="AE342" s="498"/>
      <c r="AF342" s="498"/>
      <c r="AG342" s="498"/>
      <c r="AH342" s="498"/>
    </row>
    <row r="343" spans="2:34" s="86" customFormat="1" ht="17.100000000000001" thickBot="1">
      <c r="B343" s="486"/>
      <c r="C343" s="486"/>
      <c r="D343" s="486"/>
      <c r="E343" s="486"/>
      <c r="F343" s="486"/>
      <c r="G343" s="493"/>
      <c r="H343" s="281" t="s">
        <v>795</v>
      </c>
      <c r="I343" s="110"/>
      <c r="J343" s="95">
        <f>SUM(J15:J342)</f>
        <v>1813612302</v>
      </c>
      <c r="K343" s="486"/>
      <c r="L343" s="486"/>
      <c r="M343" s="486"/>
      <c r="N343" s="486"/>
      <c r="O343" s="486"/>
      <c r="P343" s="486"/>
      <c r="Q343" s="486"/>
      <c r="R343" s="498"/>
      <c r="S343" s="498"/>
      <c r="T343" s="498"/>
      <c r="U343" s="498"/>
      <c r="V343" s="498"/>
      <c r="W343" s="498"/>
      <c r="X343" s="498"/>
      <c r="Y343" s="498"/>
      <c r="Z343" s="498"/>
      <c r="AA343" s="498"/>
      <c r="AB343" s="498"/>
      <c r="AC343" s="498"/>
      <c r="AD343" s="498"/>
      <c r="AE343" s="498"/>
      <c r="AF343" s="498"/>
      <c r="AG343" s="498"/>
      <c r="AH343" s="498"/>
    </row>
    <row r="344" spans="2:34" s="86" customFormat="1" ht="15" thickBot="1">
      <c r="B344" s="486"/>
      <c r="C344" s="486"/>
      <c r="D344" s="486"/>
      <c r="E344" s="486"/>
      <c r="F344" s="486"/>
      <c r="G344" s="493"/>
      <c r="H344" s="112"/>
      <c r="I344" s="112"/>
      <c r="J344" s="111"/>
      <c r="K344" s="486"/>
      <c r="L344" s="486"/>
      <c r="M344" s="486"/>
      <c r="N344" s="486"/>
      <c r="O344" s="486"/>
      <c r="P344" s="486"/>
      <c r="Q344" s="486"/>
      <c r="R344" s="498"/>
      <c r="S344" s="498"/>
      <c r="T344" s="498"/>
      <c r="U344" s="498"/>
      <c r="V344" s="498"/>
      <c r="W344" s="498"/>
      <c r="X344" s="498"/>
      <c r="Y344" s="498"/>
      <c r="Z344" s="498"/>
      <c r="AA344" s="498"/>
      <c r="AB344" s="498"/>
      <c r="AC344" s="498"/>
      <c r="AD344" s="498"/>
      <c r="AE344" s="498"/>
      <c r="AF344" s="498"/>
      <c r="AG344" s="498"/>
      <c r="AH344" s="498"/>
    </row>
    <row r="345" spans="2:34" s="86" customFormat="1" ht="17.100000000000001" thickBot="1">
      <c r="B345" s="486"/>
      <c r="C345" s="486"/>
      <c r="D345" s="486"/>
      <c r="E345" s="486"/>
      <c r="F345" s="486"/>
      <c r="G345" s="493"/>
      <c r="H345" s="94" t="str">
        <f>"Total in "&amp;'[1]Part 1 - About'!$E$44</f>
        <v>Total in XXX</v>
      </c>
      <c r="I345" s="110"/>
      <c r="J345" s="95">
        <f>IF('[1]Part 1 - About'!$E$44="USD",0,SUMIF(Table10[Reporting currency],'[1]Part 1 - About'!$E$44,Table10[Revenue value]))+(IFERROR(SUMIF(Table10[Reporting currency],"USD",Table10[Revenue value])*'[1]Part 1 - About'!$E$45,0))</f>
        <v>0</v>
      </c>
      <c r="K345" s="486"/>
      <c r="L345" s="486"/>
      <c r="M345" s="486"/>
      <c r="N345" s="486"/>
      <c r="O345" s="486"/>
      <c r="P345" s="486"/>
      <c r="Q345" s="486"/>
      <c r="R345" s="498"/>
      <c r="S345" s="498"/>
      <c r="T345" s="498"/>
      <c r="U345" s="498"/>
      <c r="V345" s="498"/>
      <c r="W345" s="498"/>
      <c r="X345" s="498"/>
      <c r="Y345" s="498"/>
      <c r="Z345" s="498"/>
      <c r="AA345" s="498"/>
      <c r="AB345" s="498"/>
      <c r="AC345" s="498"/>
      <c r="AD345" s="498"/>
      <c r="AE345" s="498"/>
      <c r="AF345" s="498"/>
      <c r="AG345" s="498"/>
      <c r="AH345" s="498"/>
    </row>
    <row r="346" spans="2:34" s="86" customFormat="1">
      <c r="B346" s="486"/>
      <c r="C346" s="486"/>
      <c r="D346" s="486"/>
      <c r="E346" s="486"/>
      <c r="F346" s="486"/>
      <c r="G346" s="486"/>
      <c r="H346" s="486"/>
      <c r="I346" s="486"/>
      <c r="J346" s="486"/>
      <c r="K346" s="486"/>
      <c r="L346" s="486"/>
      <c r="M346" s="486"/>
      <c r="N346" s="486"/>
      <c r="O346" s="486"/>
      <c r="P346" s="486"/>
      <c r="Q346" s="486"/>
      <c r="R346" s="498"/>
      <c r="S346" s="498"/>
      <c r="T346" s="498"/>
      <c r="U346" s="498"/>
      <c r="V346" s="498"/>
      <c r="W346" s="498"/>
      <c r="X346" s="498"/>
      <c r="Y346" s="498"/>
      <c r="Z346" s="498"/>
      <c r="AA346" s="498"/>
      <c r="AB346" s="498"/>
      <c r="AC346" s="498"/>
      <c r="AD346" s="498"/>
      <c r="AE346" s="498"/>
      <c r="AF346" s="498"/>
      <c r="AG346" s="498"/>
      <c r="AH346" s="498"/>
    </row>
    <row r="347" spans="2:34" ht="23.25" customHeight="1">
      <c r="B347" s="208"/>
      <c r="C347" s="422" t="s">
        <v>796</v>
      </c>
      <c r="D347" s="422"/>
      <c r="E347" s="422"/>
      <c r="F347" s="422"/>
      <c r="G347" s="422"/>
      <c r="H347" s="422"/>
      <c r="I347" s="422"/>
      <c r="J347" s="422"/>
      <c r="K347" s="422"/>
      <c r="L347" s="422"/>
      <c r="M347" s="422"/>
      <c r="N347" s="422"/>
      <c r="O347" s="349"/>
      <c r="P347" s="208"/>
      <c r="Q347" s="208"/>
      <c r="R347" s="348"/>
      <c r="S347" s="348"/>
      <c r="T347" s="348"/>
      <c r="U347" s="348"/>
      <c r="V347" s="348"/>
      <c r="W347" s="348"/>
      <c r="X347" s="348"/>
      <c r="Y347" s="348"/>
      <c r="Z347" s="348"/>
      <c r="AA347" s="348"/>
      <c r="AB347" s="348"/>
      <c r="AC347" s="348"/>
      <c r="AD347" s="348"/>
      <c r="AE347" s="348"/>
      <c r="AF347" s="348"/>
      <c r="AG347" s="348"/>
      <c r="AH347" s="348"/>
    </row>
    <row r="348" spans="2:34" s="86" customFormat="1">
      <c r="B348" s="486"/>
      <c r="C348" s="420" t="s">
        <v>797</v>
      </c>
      <c r="D348" s="420"/>
      <c r="E348" s="420"/>
      <c r="F348" s="420"/>
      <c r="G348" s="420"/>
      <c r="H348" s="420"/>
      <c r="I348" s="420"/>
      <c r="J348" s="420"/>
      <c r="K348" s="420"/>
      <c r="L348" s="420"/>
      <c r="M348" s="420"/>
      <c r="N348" s="420"/>
      <c r="O348" s="345"/>
      <c r="P348" s="486"/>
      <c r="Q348" s="486"/>
      <c r="R348" s="498"/>
      <c r="S348" s="498"/>
      <c r="T348" s="498"/>
      <c r="U348" s="498"/>
      <c r="V348" s="498"/>
      <c r="W348" s="498"/>
      <c r="X348" s="498"/>
      <c r="Y348" s="498"/>
      <c r="Z348" s="498"/>
      <c r="AA348" s="498"/>
      <c r="AB348" s="498"/>
      <c r="AC348" s="498"/>
      <c r="AD348" s="498"/>
      <c r="AE348" s="498"/>
      <c r="AF348" s="498"/>
      <c r="AG348" s="498"/>
      <c r="AH348" s="498"/>
    </row>
    <row r="349" spans="2:34" s="86" customFormat="1">
      <c r="B349" s="486"/>
      <c r="C349" s="420"/>
      <c r="D349" s="420"/>
      <c r="E349" s="420"/>
      <c r="F349" s="420"/>
      <c r="G349" s="420"/>
      <c r="H349" s="420"/>
      <c r="I349" s="420"/>
      <c r="J349" s="420"/>
      <c r="K349" s="420"/>
      <c r="L349" s="420"/>
      <c r="M349" s="420"/>
      <c r="N349" s="420"/>
      <c r="O349" s="345"/>
      <c r="P349" s="486"/>
      <c r="Q349" s="486"/>
      <c r="R349" s="498"/>
      <c r="S349" s="498"/>
      <c r="T349" s="498"/>
      <c r="U349" s="498"/>
      <c r="V349" s="498"/>
      <c r="W349" s="498"/>
      <c r="X349" s="498"/>
      <c r="Y349" s="498"/>
      <c r="Z349" s="498"/>
      <c r="AA349" s="498"/>
      <c r="AB349" s="498"/>
      <c r="AC349" s="498"/>
      <c r="AD349" s="498"/>
      <c r="AE349" s="498"/>
      <c r="AF349" s="498"/>
      <c r="AG349" s="498"/>
      <c r="AH349" s="498"/>
    </row>
    <row r="350" spans="2:34" s="86" customFormat="1">
      <c r="B350" s="486"/>
      <c r="C350" s="420" t="s">
        <v>827</v>
      </c>
      <c r="D350" s="420"/>
      <c r="E350" s="420"/>
      <c r="F350" s="420"/>
      <c r="G350" s="420"/>
      <c r="H350" s="420"/>
      <c r="I350" s="420"/>
      <c r="J350" s="420"/>
      <c r="K350" s="420"/>
      <c r="L350" s="420"/>
      <c r="M350" s="420"/>
      <c r="N350" s="420"/>
      <c r="O350" s="345"/>
      <c r="P350" s="486"/>
      <c r="Q350" s="486"/>
      <c r="R350" s="498"/>
      <c r="S350" s="498"/>
      <c r="T350" s="498"/>
      <c r="U350" s="498"/>
      <c r="V350" s="498"/>
      <c r="W350" s="498"/>
      <c r="X350" s="498"/>
      <c r="Y350" s="498"/>
      <c r="Z350" s="498"/>
      <c r="AA350" s="498"/>
      <c r="AB350" s="498"/>
      <c r="AC350" s="498"/>
      <c r="AD350" s="498"/>
      <c r="AE350" s="498"/>
      <c r="AF350" s="498"/>
      <c r="AG350" s="498"/>
      <c r="AH350" s="498"/>
    </row>
    <row r="351" spans="2:34" s="86" customFormat="1">
      <c r="B351" s="486"/>
      <c r="C351" s="420" t="s">
        <v>828</v>
      </c>
      <c r="D351" s="420"/>
      <c r="E351" s="420"/>
      <c r="F351" s="420"/>
      <c r="G351" s="420"/>
      <c r="H351" s="420"/>
      <c r="I351" s="420"/>
      <c r="J351" s="420"/>
      <c r="K351" s="420"/>
      <c r="L351" s="420"/>
      <c r="M351" s="420"/>
      <c r="N351" s="420"/>
      <c r="O351" s="345"/>
      <c r="P351" s="486"/>
      <c r="Q351" s="486"/>
      <c r="R351" s="498"/>
      <c r="S351" s="498"/>
      <c r="T351" s="498"/>
      <c r="U351" s="498"/>
      <c r="V351" s="498"/>
      <c r="W351" s="498"/>
      <c r="X351" s="498"/>
      <c r="Y351" s="498"/>
      <c r="Z351" s="498"/>
      <c r="AA351" s="498"/>
      <c r="AB351" s="498"/>
      <c r="AC351" s="498"/>
      <c r="AD351" s="498"/>
      <c r="AE351" s="498"/>
      <c r="AF351" s="498"/>
      <c r="AG351" s="498"/>
      <c r="AH351" s="498"/>
    </row>
    <row r="352" spans="2:34" s="86" customFormat="1">
      <c r="B352" s="486"/>
      <c r="C352" s="420" t="s">
        <v>829</v>
      </c>
      <c r="D352" s="420"/>
      <c r="E352" s="420"/>
      <c r="F352" s="420"/>
      <c r="G352" s="420"/>
      <c r="H352" s="420"/>
      <c r="I352" s="420"/>
      <c r="J352" s="420"/>
      <c r="K352" s="420"/>
      <c r="L352" s="420"/>
      <c r="M352" s="420"/>
      <c r="N352" s="420"/>
      <c r="O352" s="345"/>
      <c r="P352" s="486"/>
      <c r="Q352" s="486"/>
      <c r="R352" s="498"/>
      <c r="S352" s="498"/>
      <c r="T352" s="498"/>
      <c r="U352" s="498"/>
      <c r="V352" s="498"/>
      <c r="W352" s="498"/>
      <c r="X352" s="498"/>
      <c r="Y352" s="498"/>
      <c r="Z352" s="498"/>
      <c r="AA352" s="498"/>
      <c r="AB352" s="498"/>
      <c r="AC352" s="498"/>
      <c r="AD352" s="498"/>
      <c r="AE352" s="498"/>
      <c r="AF352" s="498"/>
      <c r="AG352" s="498"/>
      <c r="AH352" s="498"/>
    </row>
    <row r="353" spans="3:34" s="86" customFormat="1">
      <c r="C353" s="420" t="s">
        <v>830</v>
      </c>
      <c r="D353" s="420"/>
      <c r="E353" s="420"/>
      <c r="F353" s="420"/>
      <c r="G353" s="420"/>
      <c r="H353" s="420"/>
      <c r="I353" s="420"/>
      <c r="J353" s="420"/>
      <c r="K353" s="420"/>
      <c r="L353" s="420"/>
      <c r="M353" s="420"/>
      <c r="N353" s="420"/>
      <c r="O353" s="345"/>
      <c r="P353" s="486"/>
      <c r="Q353" s="486"/>
      <c r="R353" s="498"/>
      <c r="S353" s="498"/>
      <c r="T353" s="498"/>
      <c r="U353" s="498"/>
      <c r="V353" s="498"/>
      <c r="W353" s="498"/>
      <c r="X353" s="498"/>
      <c r="Y353" s="498"/>
      <c r="Z353" s="498"/>
      <c r="AA353" s="498"/>
      <c r="AB353" s="498"/>
      <c r="AC353" s="498"/>
      <c r="AD353" s="498"/>
      <c r="AE353" s="498"/>
      <c r="AF353" s="498"/>
      <c r="AG353" s="498"/>
      <c r="AH353" s="498"/>
    </row>
    <row r="354" spans="3:34" s="86" customFormat="1">
      <c r="C354" s="420" t="s">
        <v>831</v>
      </c>
      <c r="D354" s="420"/>
      <c r="E354" s="420"/>
      <c r="F354" s="420"/>
      <c r="G354" s="420"/>
      <c r="H354" s="420"/>
      <c r="I354" s="420"/>
      <c r="J354" s="420"/>
      <c r="K354" s="420"/>
      <c r="L354" s="420"/>
      <c r="M354" s="420"/>
      <c r="N354" s="420"/>
      <c r="O354" s="345"/>
      <c r="P354" s="486"/>
      <c r="Q354" s="486"/>
      <c r="R354" s="498"/>
      <c r="S354" s="498"/>
      <c r="T354" s="498"/>
      <c r="U354" s="498"/>
      <c r="V354" s="498"/>
      <c r="W354" s="498"/>
      <c r="X354" s="498"/>
      <c r="Y354" s="498"/>
      <c r="Z354" s="498"/>
      <c r="AA354" s="498"/>
      <c r="AB354" s="498"/>
      <c r="AC354" s="498"/>
      <c r="AD354" s="498"/>
      <c r="AE354" s="498"/>
      <c r="AF354" s="498"/>
      <c r="AG354" s="498"/>
      <c r="AH354" s="498"/>
    </row>
    <row r="355" spans="3:34" s="86" customFormat="1">
      <c r="C355" s="420"/>
      <c r="D355" s="420"/>
      <c r="E355" s="420"/>
      <c r="F355" s="420"/>
      <c r="G355" s="420"/>
      <c r="H355" s="420"/>
      <c r="I355" s="420"/>
      <c r="J355" s="420"/>
      <c r="K355" s="420"/>
      <c r="L355" s="420"/>
      <c r="M355" s="420"/>
      <c r="N355" s="420"/>
      <c r="O355" s="345"/>
      <c r="P355" s="486"/>
      <c r="Q355" s="486"/>
      <c r="R355" s="498"/>
      <c r="S355" s="498"/>
      <c r="T355" s="498"/>
      <c r="U355" s="498"/>
      <c r="V355" s="498"/>
      <c r="W355" s="498"/>
      <c r="X355" s="498"/>
      <c r="Y355" s="498"/>
      <c r="Z355" s="498"/>
      <c r="AA355" s="498"/>
      <c r="AB355" s="498"/>
      <c r="AC355" s="498"/>
      <c r="AD355" s="498"/>
      <c r="AE355" s="498"/>
      <c r="AF355" s="498"/>
      <c r="AG355" s="498"/>
      <c r="AH355" s="498"/>
    </row>
    <row r="356" spans="3:34" s="86" customFormat="1" ht="16.5" customHeight="1" thickBot="1">
      <c r="C356" s="424"/>
      <c r="D356" s="424"/>
      <c r="E356" s="424"/>
      <c r="F356" s="424"/>
      <c r="G356" s="424"/>
      <c r="H356" s="424"/>
      <c r="I356" s="424"/>
      <c r="J356" s="424"/>
      <c r="K356" s="424"/>
      <c r="L356" s="424"/>
      <c r="M356" s="424"/>
      <c r="N356" s="424"/>
      <c r="O356" s="341"/>
      <c r="P356" s="486"/>
      <c r="Q356" s="486"/>
      <c r="R356" s="498"/>
      <c r="S356" s="498"/>
      <c r="T356" s="498"/>
      <c r="U356" s="498"/>
      <c r="V356" s="498"/>
      <c r="W356" s="498"/>
      <c r="X356" s="498"/>
      <c r="Y356" s="498"/>
      <c r="Z356" s="498"/>
      <c r="AA356" s="498"/>
      <c r="AB356" s="498"/>
      <c r="AC356" s="498"/>
      <c r="AD356" s="498"/>
      <c r="AE356" s="498"/>
      <c r="AF356" s="498"/>
      <c r="AG356" s="498"/>
      <c r="AH356" s="498"/>
    </row>
    <row r="357" spans="3:34" s="86" customFormat="1">
      <c r="C357" s="417"/>
      <c r="D357" s="417"/>
      <c r="E357" s="417"/>
      <c r="F357" s="417"/>
      <c r="G357" s="417"/>
      <c r="H357" s="417"/>
      <c r="I357" s="417"/>
      <c r="J357" s="417"/>
      <c r="K357" s="417"/>
      <c r="L357" s="417"/>
      <c r="M357" s="417"/>
      <c r="N357" s="417"/>
      <c r="O357" s="341"/>
      <c r="P357" s="486"/>
      <c r="Q357" s="486"/>
      <c r="R357" s="498"/>
      <c r="S357" s="498"/>
      <c r="T357" s="498"/>
      <c r="U357" s="498"/>
      <c r="V357" s="498"/>
      <c r="W357" s="498"/>
      <c r="X357" s="498"/>
      <c r="Y357" s="498"/>
      <c r="Z357" s="498"/>
      <c r="AA357" s="498"/>
      <c r="AB357" s="498"/>
      <c r="AC357" s="498"/>
      <c r="AD357" s="498"/>
      <c r="AE357" s="498"/>
      <c r="AF357" s="498"/>
      <c r="AG357" s="498"/>
      <c r="AH357" s="498"/>
    </row>
    <row r="358" spans="3:34" s="86" customFormat="1" ht="15" thickBot="1">
      <c r="C358" s="397"/>
      <c r="D358" s="398"/>
      <c r="E358" s="398"/>
      <c r="F358" s="398"/>
      <c r="G358" s="398"/>
      <c r="H358" s="398"/>
      <c r="I358" s="398"/>
      <c r="J358" s="398"/>
      <c r="K358" s="398"/>
      <c r="L358" s="398"/>
      <c r="M358" s="398"/>
      <c r="N358" s="398"/>
      <c r="O358" s="338"/>
      <c r="P358" s="486"/>
      <c r="Q358" s="486"/>
      <c r="R358" s="498"/>
      <c r="S358" s="498"/>
      <c r="T358" s="498"/>
      <c r="U358" s="498"/>
      <c r="V358" s="498"/>
      <c r="W358" s="498"/>
      <c r="X358" s="498"/>
      <c r="Y358" s="498"/>
      <c r="Z358" s="498"/>
      <c r="AA358" s="498"/>
      <c r="AB358" s="498"/>
      <c r="AC358" s="498"/>
      <c r="AD358" s="498"/>
      <c r="AE358" s="498"/>
      <c r="AF358" s="498"/>
      <c r="AG358" s="498"/>
      <c r="AH358" s="498"/>
    </row>
    <row r="359" spans="3:34" s="86" customFormat="1">
      <c r="C359" s="399"/>
      <c r="D359" s="400"/>
      <c r="E359" s="400"/>
      <c r="F359" s="400"/>
      <c r="G359" s="400"/>
      <c r="H359" s="400"/>
      <c r="I359" s="400"/>
      <c r="J359" s="400"/>
      <c r="K359" s="400"/>
      <c r="L359" s="400"/>
      <c r="M359" s="400"/>
      <c r="N359" s="400"/>
      <c r="O359" s="338"/>
      <c r="P359" s="486"/>
      <c r="Q359" s="486"/>
      <c r="R359" s="498"/>
      <c r="S359" s="498"/>
      <c r="T359" s="498"/>
      <c r="U359" s="498"/>
      <c r="V359" s="498"/>
      <c r="W359" s="498"/>
      <c r="X359" s="498"/>
      <c r="Y359" s="498"/>
      <c r="Z359" s="498"/>
      <c r="AA359" s="498"/>
      <c r="AB359" s="498"/>
      <c r="AC359" s="498"/>
      <c r="AD359" s="498"/>
      <c r="AE359" s="498"/>
      <c r="AF359" s="498"/>
      <c r="AG359" s="498"/>
      <c r="AH359" s="498"/>
    </row>
    <row r="360" spans="3:34" s="86" customFormat="1" ht="15" thickBot="1">
      <c r="C360" s="418"/>
      <c r="D360" s="418"/>
      <c r="E360" s="418"/>
      <c r="F360" s="418"/>
      <c r="G360" s="418"/>
      <c r="H360" s="418"/>
      <c r="I360" s="418"/>
      <c r="J360" s="418"/>
      <c r="K360" s="418"/>
      <c r="L360" s="418"/>
      <c r="M360" s="418"/>
      <c r="N360" s="418"/>
      <c r="O360" s="341"/>
      <c r="P360" s="486"/>
      <c r="Q360" s="486"/>
      <c r="R360" s="498"/>
      <c r="S360" s="498"/>
      <c r="T360" s="498"/>
      <c r="U360" s="498"/>
      <c r="V360" s="498"/>
      <c r="W360" s="498"/>
      <c r="X360" s="498"/>
      <c r="Y360" s="498"/>
      <c r="Z360" s="498"/>
      <c r="AA360" s="498"/>
      <c r="AB360" s="498"/>
      <c r="AC360" s="498"/>
      <c r="AD360" s="498"/>
      <c r="AE360" s="498"/>
      <c r="AF360" s="498"/>
      <c r="AG360" s="498"/>
      <c r="AH360" s="498"/>
    </row>
    <row r="361" spans="3:34" s="86" customFormat="1">
      <c r="C361" s="369" t="s">
        <v>29</v>
      </c>
      <c r="D361" s="369"/>
      <c r="E361" s="369"/>
      <c r="F361" s="369"/>
      <c r="G361" s="369"/>
      <c r="H361" s="369"/>
      <c r="I361" s="369"/>
      <c r="J361" s="369"/>
      <c r="K361" s="369"/>
      <c r="L361" s="369"/>
      <c r="M361" s="369"/>
      <c r="N361" s="369"/>
      <c r="O361" s="332"/>
      <c r="P361" s="486"/>
      <c r="Q361" s="486"/>
      <c r="R361" s="498"/>
      <c r="S361" s="498"/>
      <c r="T361" s="498"/>
      <c r="U361" s="498"/>
      <c r="V361" s="498"/>
      <c r="W361" s="498"/>
      <c r="X361" s="498"/>
      <c r="Y361" s="498"/>
      <c r="Z361" s="498"/>
      <c r="AA361" s="498"/>
      <c r="AB361" s="498"/>
      <c r="AC361" s="498"/>
      <c r="AD361" s="498"/>
      <c r="AE361" s="498"/>
      <c r="AF361" s="498"/>
      <c r="AG361" s="498"/>
      <c r="AH361" s="498"/>
    </row>
    <row r="362" spans="3:34" s="86" customFormat="1" ht="15.75" customHeight="1">
      <c r="C362" s="352" t="s">
        <v>30</v>
      </c>
      <c r="D362" s="352"/>
      <c r="E362" s="352"/>
      <c r="F362" s="352"/>
      <c r="G362" s="352"/>
      <c r="H362" s="352"/>
      <c r="I362" s="352"/>
      <c r="J362" s="352"/>
      <c r="K362" s="352"/>
      <c r="L362" s="352"/>
      <c r="M362" s="352"/>
      <c r="N362" s="352"/>
      <c r="O362" s="330"/>
      <c r="P362" s="486"/>
      <c r="Q362" s="486"/>
      <c r="R362" s="498"/>
      <c r="S362" s="498"/>
      <c r="T362" s="498"/>
      <c r="U362" s="498"/>
      <c r="V362" s="498"/>
      <c r="W362" s="498"/>
      <c r="X362" s="498"/>
      <c r="Y362" s="498"/>
      <c r="Z362" s="498"/>
      <c r="AA362" s="498"/>
      <c r="AB362" s="498"/>
      <c r="AC362" s="498"/>
      <c r="AD362" s="498"/>
      <c r="AE362" s="498"/>
      <c r="AF362" s="498"/>
      <c r="AG362" s="498"/>
      <c r="AH362" s="498"/>
    </row>
    <row r="363" spans="3:34" s="86" customFormat="1">
      <c r="C363" s="369" t="s">
        <v>755</v>
      </c>
      <c r="D363" s="369"/>
      <c r="E363" s="369"/>
      <c r="F363" s="369"/>
      <c r="G363" s="369"/>
      <c r="H363" s="369"/>
      <c r="I363" s="369"/>
      <c r="J363" s="369"/>
      <c r="K363" s="369"/>
      <c r="L363" s="369"/>
      <c r="M363" s="369"/>
      <c r="N363" s="369"/>
      <c r="O363" s="332"/>
      <c r="P363" s="486"/>
      <c r="Q363" s="486"/>
      <c r="R363" s="498"/>
      <c r="S363" s="498"/>
      <c r="T363" s="498"/>
      <c r="U363" s="498"/>
      <c r="V363" s="498"/>
      <c r="W363" s="498"/>
      <c r="X363" s="498"/>
      <c r="Y363" s="498"/>
      <c r="Z363" s="498"/>
      <c r="AA363" s="498"/>
      <c r="AB363" s="498"/>
      <c r="AC363" s="498"/>
      <c r="AD363" s="498"/>
      <c r="AE363" s="498"/>
      <c r="AF363" s="498"/>
      <c r="AG363" s="498"/>
      <c r="AH363" s="498"/>
    </row>
    <row r="366" spans="3:34">
      <c r="C366" s="208"/>
      <c r="D366" s="208"/>
      <c r="E366" s="208"/>
      <c r="F366" s="208"/>
      <c r="G366" s="208"/>
      <c r="H366" s="208"/>
      <c r="I366" s="208"/>
      <c r="J366" s="109"/>
      <c r="K366" s="208"/>
      <c r="L366" s="208"/>
      <c r="M366" s="208"/>
      <c r="N366" s="208"/>
      <c r="P366" s="208"/>
      <c r="Q366" s="208"/>
      <c r="R366" s="348"/>
      <c r="S366" s="348"/>
      <c r="T366" s="348"/>
      <c r="U366" s="348"/>
      <c r="V366" s="348"/>
      <c r="W366" s="348"/>
      <c r="X366" s="348"/>
      <c r="Y366" s="348"/>
      <c r="Z366" s="348"/>
      <c r="AA366" s="348"/>
      <c r="AB366" s="348"/>
      <c r="AC366" s="348"/>
      <c r="AD366" s="348"/>
      <c r="AE366" s="348"/>
      <c r="AF366" s="348"/>
      <c r="AG366" s="348"/>
      <c r="AH366" s="348"/>
    </row>
    <row r="367" spans="3:34">
      <c r="C367" s="208"/>
      <c r="D367" s="208"/>
      <c r="E367" s="208"/>
      <c r="F367" s="208"/>
      <c r="G367" s="208"/>
      <c r="H367" s="208"/>
      <c r="I367" s="208"/>
      <c r="J367" s="109"/>
      <c r="K367" s="107"/>
      <c r="L367" s="208"/>
      <c r="M367" s="208"/>
      <c r="N367" s="208"/>
      <c r="P367" s="208"/>
      <c r="Q367" s="208"/>
      <c r="R367" s="348"/>
      <c r="S367" s="348"/>
      <c r="T367" s="348"/>
      <c r="U367" s="348"/>
      <c r="V367" s="348"/>
      <c r="W367" s="348"/>
      <c r="X367" s="348"/>
      <c r="Y367" s="348"/>
      <c r="Z367" s="348"/>
      <c r="AA367" s="348"/>
      <c r="AB367" s="348"/>
      <c r="AC367" s="348"/>
      <c r="AD367" s="348"/>
      <c r="AE367" s="348"/>
      <c r="AF367" s="348"/>
      <c r="AG367" s="348"/>
      <c r="AH367" s="348"/>
    </row>
    <row r="369" spans="3:34">
      <c r="C369" s="208"/>
      <c r="D369" s="208"/>
      <c r="E369" s="208"/>
      <c r="F369" s="208"/>
      <c r="G369" s="208"/>
      <c r="H369" s="208"/>
      <c r="I369" s="208"/>
      <c r="J369" s="108"/>
      <c r="K369" s="107"/>
      <c r="L369" s="208"/>
      <c r="M369" s="208"/>
      <c r="N369" s="208"/>
      <c r="P369" s="208"/>
      <c r="Q369" s="208"/>
      <c r="R369" s="348"/>
      <c r="S369" s="348"/>
      <c r="T369" s="348"/>
      <c r="U369" s="348"/>
      <c r="V369" s="348"/>
      <c r="W369" s="348"/>
      <c r="X369" s="348"/>
      <c r="Y369" s="348"/>
      <c r="Z369" s="348"/>
      <c r="AA369" s="348"/>
      <c r="AB369" s="348"/>
      <c r="AC369" s="348"/>
      <c r="AD369" s="348"/>
      <c r="AE369" s="348"/>
      <c r="AF369" s="348"/>
      <c r="AG369" s="348"/>
      <c r="AH369" s="348"/>
    </row>
    <row r="377" spans="3:34">
      <c r="C377" s="208"/>
      <c r="D377" s="208"/>
      <c r="E377" s="208"/>
      <c r="F377" s="208"/>
      <c r="G377" s="208"/>
      <c r="H377" s="208"/>
      <c r="I377" s="208"/>
      <c r="J377" s="107"/>
      <c r="K377" s="208"/>
      <c r="L377" s="208"/>
      <c r="M377" s="208"/>
      <c r="N377" s="208"/>
      <c r="P377" s="208"/>
      <c r="Q377" s="208"/>
      <c r="R377" s="348"/>
      <c r="S377" s="348"/>
      <c r="T377" s="348"/>
      <c r="U377" s="348"/>
      <c r="V377" s="348"/>
      <c r="W377" s="348"/>
      <c r="X377" s="348"/>
      <c r="Y377" s="348"/>
      <c r="Z377" s="348"/>
      <c r="AA377" s="348"/>
      <c r="AB377" s="348"/>
      <c r="AC377" s="348"/>
      <c r="AD377" s="348"/>
      <c r="AE377" s="348"/>
      <c r="AF377" s="348"/>
      <c r="AG377" s="348"/>
      <c r="AH377" s="348"/>
    </row>
  </sheetData>
  <protectedRanges>
    <protectedRange algorithmName="SHA-512" hashValue="19r0bVvPR7yZA0UiYij7Tv1CBk3noIABvFePbLhCJ4nk3L6A+Fy+RdPPS3STf+a52x4pG2PQK4FAkXK9epnlIA==" saltValue="gQC4yrLvnbJqxYZ0KSEoZA==" spinCount="100000" sqref="C342:D345 F344:H344 F343:G343 F342:H342 F345:G345" name="Government revenues_1"/>
    <protectedRange algorithmName="SHA-512" hashValue="19r0bVvPR7yZA0UiYij7Tv1CBk3noIABvFePbLhCJ4nk3L6A+Fy+RdPPS3STf+a52x4pG2PQK4FAkXK9epnlIA==" saltValue="gQC4yrLvnbJqxYZ0KSEoZA==" spinCount="100000" sqref="I343:I345" name="Government revenues_2"/>
    <protectedRange algorithmName="SHA-512" hashValue="19r0bVvPR7yZA0UiYij7Tv1CBk3noIABvFePbLhCJ4nk3L6A+Fy+RdPPS3STf+a52x4pG2PQK4FAkXK9epnlIA==" saltValue="gQC4yrLvnbJqxYZ0KSEoZA==" spinCount="100000" sqref="D240:D339 B235:B339" name="Government revenues_1_1"/>
    <protectedRange algorithmName="SHA-512" hashValue="19r0bVvPR7yZA0UiYij7Tv1CBk3noIABvFePbLhCJ4nk3L6A+Fy+RdPPS3STf+a52x4pG2PQK4FAkXK9epnlIA==" saltValue="gQC4yrLvnbJqxYZ0KSEoZA==" spinCount="100000" sqref="D237:D239 C36:C37 D340:D341 C149:D236 C237:C323 H15:H341 D15:D148 C326:C339" name="Government revenues_1_1_1"/>
    <protectedRange algorithmName="SHA-512" hashValue="19r0bVvPR7yZA0UiYij7Tv1CBk3noIABvFePbLhCJ4nk3L6A+Fy+RdPPS3STf+a52x4pG2PQK4FAkXK9epnlIA==" saltValue="gQC4yrLvnbJqxYZ0KSEoZA==" spinCount="100000" sqref="I15:I341" name="Government revenues_2_1"/>
  </protectedRanges>
  <mergeCells count="28">
    <mergeCell ref="C363:N363"/>
    <mergeCell ref="B13:N13"/>
    <mergeCell ref="C357:N357"/>
    <mergeCell ref="C358:N358"/>
    <mergeCell ref="C359:N359"/>
    <mergeCell ref="C360:N360"/>
    <mergeCell ref="C361:N361"/>
    <mergeCell ref="C362:N362"/>
    <mergeCell ref="C356:N356"/>
    <mergeCell ref="C350:N350"/>
    <mergeCell ref="C351:N351"/>
    <mergeCell ref="C352:N352"/>
    <mergeCell ref="C353:N353"/>
    <mergeCell ref="C2:N2"/>
    <mergeCell ref="C3:N3"/>
    <mergeCell ref="C4:N4"/>
    <mergeCell ref="C5:N5"/>
    <mergeCell ref="C6:N6"/>
    <mergeCell ref="C7:N7"/>
    <mergeCell ref="C8:N8"/>
    <mergeCell ref="C9:N9"/>
    <mergeCell ref="C354:N354"/>
    <mergeCell ref="C355:N355"/>
    <mergeCell ref="C10:N10"/>
    <mergeCell ref="C11:N11"/>
    <mergeCell ref="C347:N347"/>
    <mergeCell ref="C348:N348"/>
    <mergeCell ref="C349:N349"/>
  </mergeCells>
  <dataValidations count="14">
    <dataValidation type="decimal" operator="notBetween" allowBlank="1" showInputMessage="1" showErrorMessage="1" errorTitle="Number" error="Please only input numbers in this cell" promptTitle="Revenue value" prompt="Please input the total figure of the reconciled revenue stream, as disclosed by government._x000a_" sqref="J15:J341" xr:uid="{9C2DD039-826B-42E0-8A81-3DFD276DA493}">
      <formula1>0.1</formula1>
      <formula2>0.2</formula2>
    </dataValidation>
    <dataValidation type="list" showInputMessage="1" showErrorMessage="1" sqref="H15:H341" xr:uid="{DCAEFD38-B3C1-43C4-851F-DE81B377D9DF}">
      <formula1>Projectname</formula1>
    </dataValidation>
    <dataValidation type="list" allowBlank="1" showInputMessage="1" showErrorMessage="1" sqref="I15:I341" xr:uid="{013AC54D-FDF6-4625-9073-1CBD23203F7F}">
      <formula1>Currency_code_list</formula1>
    </dataValidation>
    <dataValidation type="decimal" operator="notBetween" allowBlank="1" showInputMessage="1" showErrorMessage="1" errorTitle="Number" error="Please only input numbers in this cell" promptTitle="In-kind volume" prompt="Please input the in-kind volume for the revenue stream if applicable." sqref="L235:L341" xr:uid="{970D15D1-C810-479C-BE7E-3CEC072BD776}">
      <formula1>0.1</formula1>
      <formula2>0.2</formula2>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M235:M341" xr:uid="{E88E8A79-BA1E-4340-8E26-3191ADB88C1E}">
      <formula1>"&lt;Select unit&gt;,Sm3,Sm3 o.e.,Barrels,Tonnes,oz,carats,Scf"</formula1>
    </dataValidation>
    <dataValidation type="list" allowBlank="1" showInputMessage="1" showErrorMessage="1" sqref="K235:K341 F15:G341" xr:uid="{1B43DE32-0E5A-4D32-B6EE-D0D0FBEDB873}">
      <formula1>Simple_options_list</formula1>
    </dataValidation>
    <dataValidation type="list" allowBlank="1" showInputMessage="1" showErrorMessage="1" sqref="B235:B341" xr:uid="{57CB0F96-AF8E-4451-B644-C95EE585E6BC}">
      <formula1>Sector_list</formula1>
    </dataValidation>
    <dataValidation type="list" allowBlank="1" showInputMessage="1" showErrorMessage="1" sqref="D240:D341" xr:uid="{80755F46-CB82-4251-9F7F-6A0F61D58284}">
      <formula1>Government_entities_list</formula1>
    </dataValidation>
    <dataValidation allowBlank="1" showInputMessage="1" showErrorMessage="1" promptTitle="Affiliated Companies" prompt="Please insert the relevant companies affiliated to the project here, separated by commas." sqref="C319:C322 C20:C21 C65:C90" xr:uid="{2352BDE1-A721-45D6-A8FC-CA1295C9B59F}"/>
    <dataValidation type="list"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E315:E341 E15:E313" xr:uid="{FD36BE08-2356-4954-9208-F92690375795}">
      <formula1>Revenue_stream_list</formula1>
    </dataValidation>
    <dataValidation allowBlank="1" showInputMessage="1" showErrorMessage="1" promptTitle="Company name" prompt="Input company name here._x000a__x000a_Please refrain from using acronyms, and input complete name." sqref="C36:C37 C323 C149:C318 C326:C341 C15:C19" xr:uid="{6C07AADC-87B2-4F98-88BD-0E807F677716}"/>
    <dataValidation allowBlank="1" showInputMessage="1" showErrorMessage="1" promptTitle="Receiving government agency" prompt="Input the name of the government recipient here._x000a__x000a_Please refrain from using acronyms, and input complete name." sqref="C38:C64 C324:C325 C22:C35 C91:C148 D340:D341 D15:D239" xr:uid="{2E593732-98BE-48CF-98AC-2369CB70B63D}"/>
    <dataValidation type="textLength" allowBlank="1" showInputMessage="1" showErrorMessage="1" sqref="O114:O150 B20:B234 K20:N234 A340:B341 A15:B19 A20:A150 K340:O341 K15:O19 O20:O39" xr:uid="{A51204BE-1A76-4F64-9EFB-2CE1C256DB0D}">
      <formula1>9999999</formula1>
      <formula2>99999999</formula2>
    </dataValidation>
    <dataValidation type="whole" allowBlank="1" showInputMessage="1" showErrorMessage="1" sqref="H343" xr:uid="{0C5DEEE1-C652-4357-B6AE-DC328AD01510}">
      <formula1>1</formula1>
      <formula2>2</formula2>
    </dataValidation>
  </dataValidations>
  <hyperlinks>
    <hyperlink ref="B13" r:id="rId1" location="r4-1" display="EITI Requirement 4.1" xr:uid="{C2EB4DE3-FE2A-4B0E-A9A2-A17B452456B1}"/>
  </hyperlinks>
  <pageMargins left="0.7" right="0.7" top="0.75" bottom="0.75" header="0.3" footer="0.3"/>
  <pageSetup paperSize="9" orientation="portrait"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787C6-D399-4549-ABCE-9E456122CB43}">
  <sheetPr codeName="Sheet16"/>
  <dimension ref="A1:S29"/>
  <sheetViews>
    <sheetView topLeftCell="A7" zoomScale="70" zoomScaleNormal="70" workbookViewId="0">
      <selection activeCell="N3" sqref="N3"/>
    </sheetView>
  </sheetViews>
  <sheetFormatPr defaultColWidth="10.5" defaultRowHeight="15.95"/>
  <cols>
    <col min="1" max="1" width="14.875" style="214" customWidth="1"/>
    <col min="2" max="2" width="50.5" style="214" customWidth="1"/>
    <col min="3" max="3" width="2.5" style="214" customWidth="1"/>
    <col min="4" max="4" width="24" style="214" customWidth="1"/>
    <col min="5" max="5" width="2.5" style="214" customWidth="1"/>
    <col min="6" max="6" width="24" style="214" customWidth="1"/>
    <col min="7" max="7" width="2.5" style="214" customWidth="1"/>
    <col min="8" max="8" width="24" style="214" customWidth="1"/>
    <col min="9" max="9" width="2.5" style="214" customWidth="1"/>
    <col min="10" max="10" width="39.5" style="214" customWidth="1"/>
    <col min="11" max="11" width="2.5" style="214" customWidth="1"/>
    <col min="12" max="12" width="39.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13" t="s">
        <v>832</v>
      </c>
    </row>
    <row r="3" spans="1:19" s="30" customFormat="1" ht="105">
      <c r="A3" s="335" t="s">
        <v>833</v>
      </c>
      <c r="B3" s="44" t="s">
        <v>834</v>
      </c>
      <c r="D3" s="9" t="s">
        <v>188</v>
      </c>
      <c r="F3" s="45"/>
      <c r="H3" s="45"/>
      <c r="J3" s="508" t="s">
        <v>835</v>
      </c>
      <c r="L3" s="351" t="s">
        <v>836</v>
      </c>
      <c r="N3" s="351" t="s">
        <v>837</v>
      </c>
      <c r="P3" s="445"/>
      <c r="R3" s="445"/>
    </row>
    <row r="4" spans="1:19" s="29" customFormat="1" ht="18">
      <c r="A4" s="43"/>
      <c r="B4" s="35"/>
      <c r="D4" s="35"/>
      <c r="F4" s="35"/>
      <c r="H4" s="35"/>
      <c r="J4" s="36"/>
      <c r="L4" s="36"/>
    </row>
    <row r="5" spans="1:19" s="40" customFormat="1" ht="75.95">
      <c r="A5" s="38"/>
      <c r="B5" s="39"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43"/>
      <c r="B6" s="35"/>
      <c r="D6" s="35"/>
      <c r="F6" s="35"/>
      <c r="H6" s="35"/>
      <c r="J6" s="36"/>
      <c r="L6" s="36"/>
      <c r="N6" s="36"/>
      <c r="P6" s="36"/>
      <c r="R6" s="36"/>
    </row>
    <row r="7" spans="1:19" s="30" customFormat="1" ht="30">
      <c r="A7" s="335" t="s">
        <v>159</v>
      </c>
      <c r="B7" s="44" t="s">
        <v>838</v>
      </c>
      <c r="D7" s="9" t="s">
        <v>839</v>
      </c>
      <c r="F7" s="45"/>
      <c r="H7" s="45"/>
      <c r="J7" s="444"/>
      <c r="K7" s="29"/>
      <c r="L7" s="445"/>
      <c r="M7" s="29"/>
      <c r="N7" s="445"/>
      <c r="O7" s="29"/>
      <c r="P7" s="445"/>
      <c r="R7" s="445"/>
    </row>
    <row r="8" spans="1:19" s="29" customFormat="1" ht="18">
      <c r="A8" s="43"/>
      <c r="B8" s="35"/>
      <c r="D8" s="35"/>
      <c r="F8" s="35"/>
      <c r="H8" s="35"/>
      <c r="J8" s="36"/>
      <c r="L8" s="36"/>
      <c r="N8" s="36"/>
      <c r="P8" s="36"/>
      <c r="R8" s="36"/>
    </row>
    <row r="9" spans="1:19" s="29" customFormat="1" ht="45">
      <c r="A9" s="43"/>
      <c r="B9" s="41" t="s">
        <v>840</v>
      </c>
      <c r="D9" s="9" t="s">
        <v>839</v>
      </c>
      <c r="F9" s="9" t="str">
        <f>IF(D9=[2]Lists!$K$4,"&lt; Input URL to data source &gt;",IF(D9=[2]Lists!$K$5,"&lt; Reference section in EITI Report or URL &gt;",IF(D9=[2]Lists!$K$6,"&lt; Reference evidence of non-applicability &gt;","")))</f>
        <v/>
      </c>
      <c r="H9" s="9" t="str">
        <f>IF(F9=[2]Lists!$K$4,"&lt; Input URL to data source &gt;",IF(F9=[2]Lists!$K$5,"&lt; Reference section in EITI Report or URL &gt;",IF(F9=[2]Lists!$K$6,"&lt; Reference evidence of non-applicability &gt;","")))</f>
        <v/>
      </c>
      <c r="J9" s="451"/>
      <c r="L9" s="445"/>
      <c r="N9" s="445"/>
      <c r="P9" s="445"/>
      <c r="R9" s="445"/>
    </row>
    <row r="10" spans="1:19" s="8" customFormat="1" ht="30">
      <c r="A10" s="457"/>
      <c r="B10" s="41" t="s">
        <v>841</v>
      </c>
      <c r="C10" s="446"/>
      <c r="D10" s="9" t="s">
        <v>289</v>
      </c>
      <c r="E10" s="446"/>
      <c r="F10" s="9" t="str">
        <f>IF(D10=[2]Lists!$K$4,"&lt; Input URL to data source &gt;",IF(D10=[2]Lists!$K$5,"&lt; Reference section in EITI Report or URL &gt;",IF(D10=[2]Lists!$K$6,"&lt; Reference evidence of non-applicability &gt;","")))</f>
        <v/>
      </c>
      <c r="G10" s="29"/>
      <c r="H10" s="9" t="str">
        <f>IF(F10=[2]Lists!$K$4,"&lt; Input URL to data source &gt;",IF(F10=[2]Lists!$K$5,"&lt; Reference section in EITI Report or URL &gt;",IF(F10=[2]Lists!$K$6,"&lt; Reference evidence of non-applicability &gt;","")))</f>
        <v/>
      </c>
      <c r="I10" s="29"/>
      <c r="J10" s="373"/>
      <c r="K10" s="29"/>
      <c r="L10" s="445"/>
      <c r="M10" s="29"/>
      <c r="N10" s="445"/>
      <c r="O10" s="29"/>
      <c r="P10" s="445"/>
      <c r="Q10" s="29"/>
      <c r="R10" s="445"/>
      <c r="S10" s="29"/>
    </row>
    <row r="11" spans="1:19" s="8" customFormat="1" ht="15">
      <c r="A11" s="457"/>
      <c r="B11" s="42" t="s">
        <v>842</v>
      </c>
      <c r="C11" s="446"/>
      <c r="D11" s="20"/>
      <c r="E11" s="446"/>
      <c r="F11" s="20"/>
      <c r="G11" s="30"/>
      <c r="H11" s="20"/>
      <c r="I11" s="30"/>
      <c r="J11" s="373"/>
      <c r="K11" s="30"/>
      <c r="L11" s="445"/>
      <c r="M11" s="30"/>
      <c r="N11" s="445"/>
      <c r="O11" s="30"/>
      <c r="P11" s="445"/>
      <c r="Q11" s="30"/>
      <c r="R11" s="445"/>
      <c r="S11" s="30"/>
    </row>
    <row r="12" spans="1:19" s="8" customFormat="1" ht="18">
      <c r="A12" s="457"/>
      <c r="B12" s="16" t="s">
        <v>377</v>
      </c>
      <c r="C12" s="446"/>
      <c r="D12" s="9" t="s">
        <v>379</v>
      </c>
      <c r="E12" s="446"/>
      <c r="F12" s="9" t="s">
        <v>403</v>
      </c>
      <c r="G12" s="29"/>
      <c r="H12" s="9" t="s">
        <v>403</v>
      </c>
      <c r="I12" s="29"/>
      <c r="J12" s="373"/>
      <c r="K12" s="29"/>
      <c r="L12" s="445"/>
      <c r="M12" s="29"/>
      <c r="N12" s="445"/>
      <c r="O12" s="29"/>
      <c r="P12" s="445"/>
      <c r="Q12" s="29"/>
      <c r="R12" s="445"/>
      <c r="S12" s="29"/>
    </row>
    <row r="13" spans="1:19" s="8" customFormat="1" ht="15">
      <c r="A13" s="457"/>
      <c r="B13" s="16" t="s">
        <v>382</v>
      </c>
      <c r="C13" s="446"/>
      <c r="D13" s="9" t="s">
        <v>379</v>
      </c>
      <c r="E13" s="446"/>
      <c r="F13" s="9" t="s">
        <v>843</v>
      </c>
      <c r="G13" s="30"/>
      <c r="H13" s="9" t="s">
        <v>843</v>
      </c>
      <c r="I13" s="30"/>
      <c r="J13" s="373"/>
      <c r="K13" s="30"/>
      <c r="L13" s="445"/>
      <c r="M13" s="30"/>
      <c r="N13" s="445"/>
      <c r="O13" s="30"/>
      <c r="P13" s="445"/>
      <c r="Q13" s="30"/>
      <c r="R13" s="445"/>
      <c r="S13" s="30"/>
    </row>
    <row r="14" spans="1:19" s="8" customFormat="1" ht="18">
      <c r="A14" s="457"/>
      <c r="B14" s="16" t="s">
        <v>390</v>
      </c>
      <c r="C14" s="446"/>
      <c r="D14" s="9" t="s">
        <v>379</v>
      </c>
      <c r="E14" s="446"/>
      <c r="F14" s="9" t="s">
        <v>388</v>
      </c>
      <c r="G14" s="29"/>
      <c r="H14" s="9" t="s">
        <v>388</v>
      </c>
      <c r="I14" s="29"/>
      <c r="J14" s="373"/>
      <c r="K14" s="29"/>
      <c r="L14" s="445"/>
      <c r="M14" s="29"/>
      <c r="N14" s="445"/>
      <c r="O14" s="29"/>
      <c r="P14" s="445"/>
      <c r="Q14" s="29"/>
      <c r="R14" s="445"/>
      <c r="S14" s="29"/>
    </row>
    <row r="15" spans="1:19" s="8" customFormat="1">
      <c r="A15" s="457"/>
      <c r="B15" s="42" t="s">
        <v>844</v>
      </c>
      <c r="C15" s="446"/>
      <c r="D15" s="20"/>
      <c r="E15" s="446"/>
      <c r="F15" s="20"/>
      <c r="G15" s="217"/>
      <c r="H15" s="20"/>
      <c r="I15" s="217"/>
      <c r="J15" s="373"/>
      <c r="K15" s="217"/>
      <c r="L15" s="445"/>
      <c r="M15" s="217"/>
      <c r="N15" s="445"/>
      <c r="O15" s="217"/>
      <c r="P15" s="445"/>
      <c r="Q15" s="217"/>
      <c r="R15" s="445"/>
      <c r="S15" s="217"/>
    </row>
    <row r="16" spans="1:19" s="8" customFormat="1">
      <c r="A16" s="457"/>
      <c r="B16" s="16" t="s">
        <v>377</v>
      </c>
      <c r="C16" s="446"/>
      <c r="D16" s="9" t="s">
        <v>379</v>
      </c>
      <c r="E16" s="446"/>
      <c r="F16" s="9" t="s">
        <v>403</v>
      </c>
      <c r="G16" s="217"/>
      <c r="H16" s="9" t="s">
        <v>403</v>
      </c>
      <c r="I16" s="217"/>
      <c r="J16" s="373"/>
      <c r="K16" s="217"/>
      <c r="L16" s="445"/>
      <c r="M16" s="217"/>
      <c r="N16" s="445"/>
      <c r="O16" s="217"/>
      <c r="P16" s="445"/>
      <c r="Q16" s="217"/>
      <c r="R16" s="445"/>
      <c r="S16" s="217"/>
    </row>
    <row r="17" spans="1:19" s="8" customFormat="1">
      <c r="A17" s="457"/>
      <c r="B17" s="17" t="str">
        <f>LEFT(B16,SEARCH(",",B16))&amp;" value"</f>
        <v>Crude oil (2709), value</v>
      </c>
      <c r="C17" s="446"/>
      <c r="D17" s="9" t="s">
        <v>379</v>
      </c>
      <c r="E17" s="446"/>
      <c r="F17" s="9" t="s">
        <v>380</v>
      </c>
      <c r="G17" s="217"/>
      <c r="H17" s="9" t="s">
        <v>380</v>
      </c>
      <c r="I17" s="217"/>
      <c r="J17" s="373"/>
      <c r="K17" s="217"/>
      <c r="L17" s="445"/>
      <c r="M17" s="217"/>
      <c r="N17" s="445"/>
      <c r="O17" s="217"/>
      <c r="P17" s="445"/>
      <c r="Q17" s="217"/>
      <c r="R17" s="445"/>
      <c r="S17" s="217"/>
    </row>
    <row r="18" spans="1:19" s="8" customFormat="1">
      <c r="A18" s="457"/>
      <c r="B18" s="16" t="s">
        <v>382</v>
      </c>
      <c r="C18" s="446"/>
      <c r="D18" s="9" t="s">
        <v>379</v>
      </c>
      <c r="E18" s="446"/>
      <c r="F18" s="9" t="s">
        <v>843</v>
      </c>
      <c r="G18" s="217"/>
      <c r="H18" s="9" t="s">
        <v>843</v>
      </c>
      <c r="I18" s="217"/>
      <c r="J18" s="373"/>
      <c r="K18" s="217"/>
      <c r="L18" s="445"/>
      <c r="M18" s="217"/>
      <c r="N18" s="445"/>
      <c r="O18" s="217"/>
      <c r="P18" s="445"/>
      <c r="Q18" s="217"/>
      <c r="R18" s="445"/>
      <c r="S18" s="217"/>
    </row>
    <row r="19" spans="1:19" s="8" customFormat="1">
      <c r="A19" s="457"/>
      <c r="B19" s="17" t="str">
        <f>LEFT(B18,SEARCH(",",B18))&amp;" value"</f>
        <v>Natural gas (2711), value</v>
      </c>
      <c r="C19" s="446"/>
      <c r="D19" s="9" t="s">
        <v>379</v>
      </c>
      <c r="E19" s="446"/>
      <c r="F19" s="9" t="s">
        <v>380</v>
      </c>
      <c r="G19" s="217"/>
      <c r="H19" s="9" t="s">
        <v>380</v>
      </c>
      <c r="I19" s="217"/>
      <c r="J19" s="373"/>
      <c r="K19" s="217"/>
      <c r="L19" s="445"/>
      <c r="M19" s="217"/>
      <c r="N19" s="445"/>
      <c r="O19" s="217"/>
      <c r="P19" s="445"/>
      <c r="Q19" s="217"/>
      <c r="R19" s="445"/>
      <c r="S19" s="217"/>
    </row>
    <row r="20" spans="1:19" s="8" customFormat="1">
      <c r="A20" s="457"/>
      <c r="B20" s="16" t="s">
        <v>390</v>
      </c>
      <c r="C20" s="446"/>
      <c r="D20" s="9" t="s">
        <v>379</v>
      </c>
      <c r="E20" s="446"/>
      <c r="F20" s="9" t="s">
        <v>388</v>
      </c>
      <c r="G20" s="217"/>
      <c r="H20" s="9" t="s">
        <v>388</v>
      </c>
      <c r="I20" s="217"/>
      <c r="J20" s="373"/>
      <c r="K20" s="217"/>
      <c r="L20" s="445"/>
      <c r="M20" s="217"/>
      <c r="N20" s="445"/>
      <c r="O20" s="217"/>
      <c r="P20" s="445"/>
      <c r="Q20" s="217"/>
      <c r="R20" s="445"/>
      <c r="S20" s="217"/>
    </row>
    <row r="21" spans="1:19" s="8" customFormat="1">
      <c r="A21" s="457"/>
      <c r="B21" s="17" t="str">
        <f>LEFT(B20,SEARCH(",",B20))&amp;" value"</f>
        <v>Add commodities here, value</v>
      </c>
      <c r="C21" s="446"/>
      <c r="D21" s="9" t="s">
        <v>379</v>
      </c>
      <c r="E21" s="446"/>
      <c r="F21" s="9" t="s">
        <v>380</v>
      </c>
      <c r="G21" s="217"/>
      <c r="H21" s="9" t="s">
        <v>380</v>
      </c>
      <c r="I21" s="217"/>
      <c r="J21" s="373"/>
      <c r="K21" s="217"/>
      <c r="L21" s="445"/>
      <c r="M21" s="217"/>
      <c r="N21" s="445"/>
      <c r="O21" s="217"/>
      <c r="P21" s="445"/>
      <c r="Q21" s="217"/>
      <c r="R21" s="445"/>
      <c r="S21" s="217"/>
    </row>
    <row r="22" spans="1:19" s="8" customFormat="1" ht="45">
      <c r="A22" s="457"/>
      <c r="B22" s="42" t="s">
        <v>845</v>
      </c>
      <c r="C22" s="446"/>
      <c r="D22" s="9" t="s">
        <v>839</v>
      </c>
      <c r="E22" s="29"/>
      <c r="F22" s="9" t="str">
        <f>IF(D22=[2]Lists!$K$4,"&lt; Input URL to data source &gt;",IF(D22=[2]Lists!$K$5,"&lt; Reference section in EITI Report or URL &gt;",IF(D22=[2]Lists!$K$6,"&lt; Reference evidence of non-applicability &gt;","")))</f>
        <v/>
      </c>
      <c r="G22" s="217"/>
      <c r="H22" s="9" t="str">
        <f>IF(F22=[2]Lists!$K$4,"&lt; Input URL to data source &gt;",IF(F22=[2]Lists!$K$5,"&lt; Reference section in EITI Report or URL &gt;",IF(F22=[2]Lists!$K$6,"&lt; Reference evidence of non-applicability &gt;","")))</f>
        <v/>
      </c>
      <c r="I22" s="217"/>
      <c r="J22" s="373"/>
      <c r="K22" s="217"/>
      <c r="L22" s="445"/>
      <c r="M22" s="217"/>
      <c r="N22" s="445"/>
      <c r="O22" s="217"/>
      <c r="P22" s="445"/>
      <c r="Q22" s="217"/>
      <c r="R22" s="445"/>
      <c r="S22" s="217"/>
    </row>
    <row r="23" spans="1:19" s="8" customFormat="1" ht="45">
      <c r="A23" s="457"/>
      <c r="B23" s="42" t="s">
        <v>846</v>
      </c>
      <c r="C23" s="446"/>
      <c r="D23" s="9" t="s">
        <v>839</v>
      </c>
      <c r="E23" s="29"/>
      <c r="F23" s="9" t="str">
        <f>IF(D23=[2]Lists!$K$4,"&lt; Input URL to data source &gt;",IF(D23=[2]Lists!$K$5,"&lt; Reference section in EITI Report or URL &gt;",IF(D23=[2]Lists!$K$6,"&lt; Reference evidence of non-applicability &gt;","")))</f>
        <v/>
      </c>
      <c r="G23" s="217"/>
      <c r="H23" s="9" t="str">
        <f>IF(F23=[2]Lists!$K$4,"&lt; Input URL to data source &gt;",IF(F23=[2]Lists!$K$5,"&lt; Reference section in EITI Report or URL &gt;",IF(F23=[2]Lists!$K$6,"&lt; Reference evidence of non-applicability &gt;","")))</f>
        <v/>
      </c>
      <c r="I23" s="217"/>
      <c r="J23" s="373"/>
      <c r="K23" s="217"/>
      <c r="L23" s="445"/>
      <c r="M23" s="217"/>
      <c r="N23" s="445"/>
      <c r="O23" s="217"/>
      <c r="P23" s="445"/>
      <c r="Q23" s="217"/>
      <c r="R23" s="445"/>
      <c r="S23" s="217"/>
    </row>
    <row r="24" spans="1:19" s="8" customFormat="1" ht="45">
      <c r="A24" s="457"/>
      <c r="B24" s="42" t="s">
        <v>847</v>
      </c>
      <c r="C24" s="446"/>
      <c r="D24" s="9" t="s">
        <v>839</v>
      </c>
      <c r="E24" s="29"/>
      <c r="F24" s="9"/>
      <c r="G24" s="217"/>
      <c r="H24" s="9"/>
      <c r="I24" s="217"/>
      <c r="J24" s="373"/>
      <c r="K24" s="217"/>
      <c r="L24" s="445"/>
      <c r="M24" s="217"/>
      <c r="N24" s="445"/>
      <c r="O24" s="217"/>
      <c r="P24" s="445"/>
      <c r="Q24" s="217"/>
      <c r="R24" s="445"/>
      <c r="S24" s="217"/>
    </row>
    <row r="25" spans="1:19" s="8" customFormat="1" ht="105">
      <c r="A25" s="457"/>
      <c r="B25" s="42" t="s">
        <v>848</v>
      </c>
      <c r="C25" s="446"/>
      <c r="D25" s="9" t="s">
        <v>839</v>
      </c>
      <c r="E25" s="29"/>
      <c r="F25" s="9"/>
      <c r="G25" s="217"/>
      <c r="H25" s="9"/>
      <c r="I25" s="217"/>
      <c r="J25" s="373"/>
      <c r="K25" s="217"/>
      <c r="L25" s="445"/>
      <c r="M25" s="217"/>
      <c r="N25" s="445"/>
      <c r="O25" s="217"/>
      <c r="P25" s="445"/>
      <c r="Q25" s="217"/>
      <c r="R25" s="445"/>
      <c r="S25" s="217"/>
    </row>
    <row r="26" spans="1:19" s="8" customFormat="1" ht="75">
      <c r="A26" s="457"/>
      <c r="B26" s="42" t="s">
        <v>849</v>
      </c>
      <c r="C26" s="446"/>
      <c r="D26" s="9" t="s">
        <v>839</v>
      </c>
      <c r="E26" s="29"/>
      <c r="F26" s="9"/>
      <c r="G26" s="217"/>
      <c r="H26" s="9"/>
      <c r="I26" s="217"/>
      <c r="J26" s="373"/>
      <c r="K26" s="217"/>
      <c r="L26" s="445"/>
      <c r="M26" s="217"/>
      <c r="N26" s="445"/>
      <c r="O26" s="217"/>
      <c r="P26" s="445"/>
      <c r="Q26" s="217"/>
      <c r="R26" s="445"/>
      <c r="S26" s="217"/>
    </row>
    <row r="27" spans="1:19" s="8" customFormat="1" ht="75">
      <c r="A27" s="457"/>
      <c r="B27" s="42" t="s">
        <v>850</v>
      </c>
      <c r="C27" s="446"/>
      <c r="D27" s="9" t="s">
        <v>839</v>
      </c>
      <c r="E27" s="29"/>
      <c r="F27" s="9"/>
      <c r="G27" s="217"/>
      <c r="H27" s="9"/>
      <c r="I27" s="217"/>
      <c r="J27" s="373"/>
      <c r="K27" s="217"/>
      <c r="L27" s="445"/>
      <c r="M27" s="217"/>
      <c r="N27" s="445"/>
      <c r="O27" s="217"/>
      <c r="P27" s="445"/>
      <c r="Q27" s="217"/>
      <c r="R27" s="445"/>
      <c r="S27" s="217"/>
    </row>
    <row r="28" spans="1:19" s="8" customFormat="1" ht="30">
      <c r="A28" s="457"/>
      <c r="B28" s="42" t="s">
        <v>851</v>
      </c>
      <c r="C28" s="446"/>
      <c r="D28" s="9" t="s">
        <v>379</v>
      </c>
      <c r="E28" s="446"/>
      <c r="F28" s="9" t="s">
        <v>380</v>
      </c>
      <c r="G28" s="217"/>
      <c r="H28" s="9" t="s">
        <v>380</v>
      </c>
      <c r="I28" s="217"/>
      <c r="J28" s="374"/>
      <c r="K28" s="217"/>
      <c r="L28" s="445"/>
      <c r="M28" s="217"/>
      <c r="N28" s="445"/>
      <c r="O28" s="217"/>
      <c r="P28" s="445"/>
      <c r="Q28" s="217"/>
      <c r="R28" s="445"/>
      <c r="S28" s="217"/>
    </row>
    <row r="29" spans="1:19" s="216" customFormat="1">
      <c r="A29" s="215"/>
    </row>
  </sheetData>
  <mergeCells count="1">
    <mergeCell ref="J9:J28"/>
  </mergeCells>
  <pageMargins left="0.7" right="0.7" top="0.75" bottom="0.75" header="0.3" footer="0.3"/>
  <pageSetup paperSize="8"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C978B-7666-2346-BB89-61A9C644A0D1}">
  <sheetPr codeName="Sheet17"/>
  <dimension ref="A1:S17"/>
  <sheetViews>
    <sheetView topLeftCell="C1" zoomScaleNormal="100" workbookViewId="0">
      <selection activeCell="L3" sqref="L3"/>
    </sheetView>
  </sheetViews>
  <sheetFormatPr defaultColWidth="10.5" defaultRowHeight="15.95"/>
  <cols>
    <col min="1" max="1" width="17.375" style="214" customWidth="1"/>
    <col min="2" max="2" width="45.5" style="214" customWidth="1"/>
    <col min="3" max="3" width="3.375" style="214" customWidth="1"/>
    <col min="4" max="4" width="26" style="214" customWidth="1"/>
    <col min="5" max="5" width="3.375" style="214" customWidth="1"/>
    <col min="6" max="6" width="26" style="214" customWidth="1"/>
    <col min="7" max="7" width="3.375" style="214" customWidth="1"/>
    <col min="8" max="8" width="26" style="214" customWidth="1"/>
    <col min="9" max="9" width="3.375" style="214" customWidth="1"/>
    <col min="10" max="10" width="39.5" style="214" customWidth="1"/>
    <col min="11" max="11" width="3" style="214" customWidth="1"/>
    <col min="12" max="12" width="39.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13" t="s">
        <v>852</v>
      </c>
    </row>
    <row r="3" spans="1:19" s="30" customFormat="1" ht="255">
      <c r="A3" s="335" t="s">
        <v>853</v>
      </c>
      <c r="B3" s="44" t="s">
        <v>854</v>
      </c>
      <c r="D3" s="9" t="s">
        <v>410</v>
      </c>
      <c r="F3" s="45"/>
      <c r="H3" s="45"/>
      <c r="J3" s="508" t="s">
        <v>835</v>
      </c>
      <c r="L3" s="312" t="s">
        <v>855</v>
      </c>
      <c r="M3" s="299"/>
      <c r="N3" s="351" t="s">
        <v>856</v>
      </c>
      <c r="P3" s="445"/>
      <c r="R3" s="445"/>
    </row>
    <row r="4" spans="1:19" s="29" customFormat="1" ht="18">
      <c r="A4" s="43"/>
      <c r="B4" s="35"/>
      <c r="D4" s="35"/>
      <c r="F4" s="35"/>
      <c r="H4" s="35"/>
      <c r="J4" s="36"/>
      <c r="L4" s="36"/>
    </row>
    <row r="5" spans="1:19" s="40" customFormat="1" ht="75.95">
      <c r="A5" s="38"/>
      <c r="B5" s="39"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43"/>
      <c r="B6" s="35"/>
      <c r="D6" s="35"/>
      <c r="F6" s="35"/>
      <c r="H6" s="35"/>
      <c r="J6" s="36"/>
      <c r="L6" s="36"/>
      <c r="N6" s="36"/>
      <c r="P6" s="36"/>
      <c r="R6" s="36"/>
    </row>
    <row r="7" spans="1:19" s="30" customFormat="1" ht="30">
      <c r="A7" s="335" t="s">
        <v>159</v>
      </c>
      <c r="B7" s="44" t="s">
        <v>857</v>
      </c>
      <c r="D7" s="9" t="s">
        <v>839</v>
      </c>
      <c r="F7" s="45"/>
      <c r="H7" s="45"/>
      <c r="J7" s="444"/>
      <c r="L7" s="445"/>
      <c r="N7" s="445"/>
      <c r="P7" s="445"/>
      <c r="R7" s="445"/>
    </row>
    <row r="8" spans="1:19" s="29" customFormat="1" ht="18">
      <c r="A8" s="43"/>
      <c r="B8" s="35"/>
      <c r="D8" s="35"/>
      <c r="F8" s="35"/>
      <c r="H8" s="35"/>
      <c r="J8" s="36"/>
      <c r="L8" s="36"/>
      <c r="N8" s="36"/>
      <c r="P8" s="36"/>
      <c r="R8" s="36"/>
    </row>
    <row r="9" spans="1:19" s="8" customFormat="1" ht="30">
      <c r="A9" s="457"/>
      <c r="B9" s="41" t="s">
        <v>858</v>
      </c>
      <c r="C9" s="446"/>
      <c r="D9" s="9" t="s">
        <v>289</v>
      </c>
      <c r="E9" s="446"/>
      <c r="F9" s="9" t="str">
        <f>IF(D9=[2]Lists!$K$4,"&lt; Input URL to data source &gt;",IF(D9=[2]Lists!$K$5,"&lt; Reference section in EITI Report or URL &gt;",IF(D9=[2]Lists!$K$6,"&lt; Reference evidence of non-applicability &gt;","")))</f>
        <v/>
      </c>
      <c r="G9" s="29"/>
      <c r="H9" s="9" t="str">
        <f>IF(F9=[2]Lists!$K$4,"&lt; Input URL to data source &gt;",IF(F9=[2]Lists!$K$5,"&lt; Reference section in EITI Report or URL &gt;",IF(F9=[2]Lists!$K$6,"&lt; Reference evidence of non-applicability &gt;","")))</f>
        <v/>
      </c>
      <c r="I9" s="29"/>
      <c r="J9" s="451"/>
      <c r="K9" s="29"/>
      <c r="L9" s="445"/>
      <c r="M9" s="29"/>
      <c r="N9" s="445"/>
      <c r="O9" s="29"/>
      <c r="P9" s="445"/>
      <c r="Q9" s="29"/>
      <c r="R9" s="445"/>
      <c r="S9" s="29"/>
    </row>
    <row r="10" spans="1:19" s="8" customFormat="1" ht="30">
      <c r="A10" s="457"/>
      <c r="B10" s="47" t="s">
        <v>859</v>
      </c>
      <c r="C10" s="446"/>
      <c r="D10" s="9" t="s">
        <v>289</v>
      </c>
      <c r="E10" s="446"/>
      <c r="F10" s="9"/>
      <c r="G10" s="29"/>
      <c r="H10" s="9"/>
      <c r="I10" s="29"/>
      <c r="J10" s="373"/>
      <c r="K10" s="29"/>
      <c r="L10" s="445"/>
      <c r="M10" s="29"/>
      <c r="N10" s="445"/>
      <c r="O10" s="29"/>
      <c r="P10" s="445"/>
      <c r="Q10" s="29"/>
      <c r="R10" s="445"/>
      <c r="S10" s="29"/>
    </row>
    <row r="11" spans="1:19" s="8" customFormat="1" ht="45">
      <c r="A11" s="457"/>
      <c r="B11" s="47" t="s">
        <v>860</v>
      </c>
      <c r="C11" s="446"/>
      <c r="D11" s="9" t="s">
        <v>289</v>
      </c>
      <c r="E11" s="446"/>
      <c r="F11" s="9"/>
      <c r="G11" s="29"/>
      <c r="H11" s="9"/>
      <c r="I11" s="29"/>
      <c r="J11" s="373"/>
      <c r="K11" s="29"/>
      <c r="L11" s="445"/>
      <c r="M11" s="29"/>
      <c r="N11" s="445"/>
      <c r="O11" s="29"/>
      <c r="P11" s="445"/>
      <c r="Q11" s="29"/>
      <c r="R11" s="445"/>
      <c r="S11" s="29"/>
    </row>
    <row r="12" spans="1:19" s="8" customFormat="1" ht="45">
      <c r="A12" s="457"/>
      <c r="B12" s="47" t="s">
        <v>861</v>
      </c>
      <c r="C12" s="446"/>
      <c r="D12" s="9" t="s">
        <v>379</v>
      </c>
      <c r="E12" s="446"/>
      <c r="F12" s="9" t="s">
        <v>380</v>
      </c>
      <c r="G12" s="29"/>
      <c r="H12" s="9" t="s">
        <v>380</v>
      </c>
      <c r="I12" s="29"/>
      <c r="J12" s="373"/>
      <c r="K12" s="29"/>
      <c r="L12" s="445"/>
      <c r="M12" s="29"/>
      <c r="N12" s="445"/>
      <c r="O12" s="29"/>
      <c r="P12" s="445"/>
      <c r="Q12" s="29"/>
      <c r="R12" s="445"/>
      <c r="S12" s="29"/>
    </row>
    <row r="13" spans="1:19" s="8" customFormat="1" ht="60">
      <c r="A13" s="457"/>
      <c r="B13" s="47" t="s">
        <v>862</v>
      </c>
      <c r="C13" s="446"/>
      <c r="D13" s="9" t="s">
        <v>289</v>
      </c>
      <c r="E13" s="446"/>
      <c r="F13" s="9"/>
      <c r="G13" s="29"/>
      <c r="H13" s="9"/>
      <c r="I13" s="29"/>
      <c r="J13" s="373"/>
      <c r="K13" s="29"/>
      <c r="L13" s="445"/>
      <c r="M13" s="29"/>
      <c r="N13" s="445"/>
      <c r="O13" s="29"/>
      <c r="P13" s="445"/>
      <c r="Q13" s="29"/>
      <c r="R13" s="445"/>
      <c r="S13" s="29"/>
    </row>
    <row r="14" spans="1:19" s="8" customFormat="1" ht="45">
      <c r="A14" s="457"/>
      <c r="B14" s="47" t="s">
        <v>863</v>
      </c>
      <c r="C14" s="446"/>
      <c r="D14" s="9" t="s">
        <v>379</v>
      </c>
      <c r="E14" s="446"/>
      <c r="F14" s="9" t="s">
        <v>380</v>
      </c>
      <c r="G14" s="29"/>
      <c r="H14" s="9" t="s">
        <v>380</v>
      </c>
      <c r="I14" s="29"/>
      <c r="J14" s="373"/>
      <c r="K14" s="29"/>
      <c r="L14" s="445"/>
      <c r="M14" s="29"/>
      <c r="N14" s="445"/>
      <c r="O14" s="29"/>
      <c r="P14" s="445"/>
      <c r="Q14" s="29"/>
      <c r="R14" s="445"/>
      <c r="S14" s="29"/>
    </row>
    <row r="15" spans="1:19" s="8" customFormat="1" ht="45">
      <c r="A15" s="457"/>
      <c r="B15" s="47" t="s">
        <v>864</v>
      </c>
      <c r="C15" s="446"/>
      <c r="D15" s="9" t="s">
        <v>289</v>
      </c>
      <c r="E15" s="446"/>
      <c r="F15" s="9"/>
      <c r="G15" s="29"/>
      <c r="H15" s="9"/>
      <c r="I15" s="29"/>
      <c r="J15" s="373"/>
      <c r="K15" s="29"/>
      <c r="L15" s="445"/>
      <c r="M15" s="29"/>
      <c r="N15" s="445"/>
      <c r="O15" s="29"/>
      <c r="P15" s="445"/>
      <c r="Q15" s="29"/>
      <c r="R15" s="445"/>
      <c r="S15" s="29"/>
    </row>
    <row r="16" spans="1:19" s="57" customFormat="1" ht="47.25" customHeight="1">
      <c r="A16" s="509"/>
      <c r="B16" s="60" t="s">
        <v>865</v>
      </c>
      <c r="C16" s="510"/>
      <c r="D16" s="9" t="s">
        <v>839</v>
      </c>
      <c r="E16" s="510"/>
      <c r="F16" s="59"/>
      <c r="G16" s="58"/>
      <c r="H16" s="59"/>
      <c r="I16" s="58"/>
      <c r="J16" s="374"/>
      <c r="K16" s="58"/>
      <c r="L16" s="511"/>
      <c r="M16" s="58"/>
      <c r="N16" s="511"/>
      <c r="O16" s="58"/>
      <c r="P16" s="511"/>
      <c r="Q16" s="58"/>
      <c r="R16" s="511"/>
      <c r="S16" s="58"/>
    </row>
    <row r="17" spans="1:19" s="226" customFormat="1" ht="18">
      <c r="A17" s="225"/>
      <c r="G17" s="37"/>
      <c r="I17" s="37"/>
      <c r="J17" s="476"/>
      <c r="K17" s="37"/>
      <c r="L17" s="476"/>
      <c r="M17" s="37"/>
      <c r="N17" s="476"/>
      <c r="O17" s="37"/>
      <c r="P17" s="476"/>
      <c r="Q17" s="37"/>
      <c r="R17" s="476"/>
      <c r="S17" s="37"/>
    </row>
  </sheetData>
  <mergeCells count="1">
    <mergeCell ref="J9:J16"/>
  </mergeCells>
  <pageMargins left="0.7" right="0.7" top="0.75" bottom="0.75" header="0.3" footer="0.3"/>
  <pageSetup paperSize="8"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23323-9D40-C641-9A85-FA798ECEDDDE}">
  <sheetPr codeName="Sheet18"/>
  <dimension ref="A1:S14"/>
  <sheetViews>
    <sheetView zoomScaleNormal="100" workbookViewId="0"/>
  </sheetViews>
  <sheetFormatPr defaultColWidth="10.5" defaultRowHeight="15.95"/>
  <cols>
    <col min="1" max="1" width="16.375" style="214" customWidth="1"/>
    <col min="2" max="2" width="42" style="214" customWidth="1"/>
    <col min="3" max="3" width="3.375" style="214" customWidth="1"/>
    <col min="4" max="4" width="35.375" style="214" customWidth="1"/>
    <col min="5" max="5" width="3.375" style="214" customWidth="1"/>
    <col min="6" max="6" width="35.375" style="214" customWidth="1"/>
    <col min="7" max="7" width="3.375" style="214" customWidth="1"/>
    <col min="8" max="8" width="35.375" style="214" customWidth="1"/>
    <col min="9" max="9" width="3.375" style="214" customWidth="1"/>
    <col min="10" max="10" width="39.5" style="214" customWidth="1"/>
    <col min="11" max="11" width="3" style="214" customWidth="1"/>
    <col min="12" max="12" width="47.37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13" t="s">
        <v>866</v>
      </c>
    </row>
    <row r="3" spans="1:19" s="30" customFormat="1" ht="300">
      <c r="A3" s="335" t="s">
        <v>867</v>
      </c>
      <c r="B3" s="44" t="s">
        <v>868</v>
      </c>
      <c r="D3" s="9" t="s">
        <v>410</v>
      </c>
      <c r="F3" s="45"/>
      <c r="H3" s="45"/>
      <c r="J3" s="444"/>
      <c r="L3" s="351" t="s">
        <v>869</v>
      </c>
      <c r="M3" s="299"/>
      <c r="N3" s="351"/>
      <c r="P3" s="445"/>
      <c r="R3" s="445"/>
    </row>
    <row r="4" spans="1:19" s="29" customFormat="1" ht="18">
      <c r="A4" s="43"/>
      <c r="B4" s="35"/>
      <c r="D4" s="35"/>
      <c r="F4" s="35"/>
      <c r="H4" s="35"/>
      <c r="J4" s="36"/>
      <c r="L4" s="36"/>
    </row>
    <row r="5" spans="1:19" s="40" customFormat="1" ht="75.95">
      <c r="A5" s="38"/>
      <c r="B5" s="39"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43"/>
      <c r="B6" s="35"/>
      <c r="D6" s="35"/>
      <c r="F6" s="35"/>
      <c r="H6" s="35"/>
      <c r="J6" s="36"/>
      <c r="L6" s="36"/>
      <c r="N6" s="36"/>
      <c r="P6" s="36"/>
      <c r="R6" s="36"/>
    </row>
    <row r="7" spans="1:19" s="30" customFormat="1" ht="300">
      <c r="A7" s="335" t="s">
        <v>159</v>
      </c>
      <c r="B7" s="44" t="s">
        <v>870</v>
      </c>
      <c r="D7" s="9" t="s">
        <v>70</v>
      </c>
      <c r="F7" s="45"/>
      <c r="H7" s="45"/>
      <c r="J7" s="444"/>
      <c r="L7" s="351" t="s">
        <v>871</v>
      </c>
      <c r="M7" s="29"/>
      <c r="N7" s="351" t="s">
        <v>872</v>
      </c>
      <c r="O7" s="29"/>
      <c r="P7" s="445"/>
      <c r="Q7" s="29"/>
      <c r="R7" s="445"/>
    </row>
    <row r="8" spans="1:19" s="29" customFormat="1" ht="18">
      <c r="A8" s="43"/>
      <c r="B8" s="35"/>
      <c r="D8" s="35"/>
      <c r="F8" s="35"/>
      <c r="H8" s="35"/>
      <c r="J8" s="36"/>
      <c r="L8" s="36"/>
      <c r="N8" s="36"/>
      <c r="P8" s="36"/>
      <c r="R8" s="36"/>
    </row>
    <row r="9" spans="1:19" s="8" customFormat="1" ht="165">
      <c r="A9" s="457"/>
      <c r="B9" s="41" t="s">
        <v>873</v>
      </c>
      <c r="C9" s="446"/>
      <c r="D9" s="9" t="s">
        <v>136</v>
      </c>
      <c r="E9" s="446"/>
      <c r="F9" s="9" t="str">
        <f>IF(D9=[2]Lists!$K$4,"&lt; Input URL to data source &gt;",IF(D9=[2]Lists!$K$5,"&lt; Reference section in EITI Report or URL &gt;",IF(D9=[2]Lists!$K$6,"&lt; Reference evidence of non-applicability &gt;","")))</f>
        <v>&lt; Reference section in EITI Report or URL &gt;</v>
      </c>
      <c r="G9" s="29"/>
      <c r="H9" s="9" t="s">
        <v>413</v>
      </c>
      <c r="I9" s="29"/>
      <c r="J9" s="451"/>
      <c r="K9" s="29"/>
      <c r="L9" s="312" t="s">
        <v>874</v>
      </c>
      <c r="M9" s="300"/>
      <c r="N9" s="351" t="s">
        <v>875</v>
      </c>
      <c r="O9" s="29"/>
      <c r="P9" s="445"/>
      <c r="Q9" s="29"/>
      <c r="R9" s="445"/>
      <c r="S9" s="29"/>
    </row>
    <row r="10" spans="1:19" s="8" customFormat="1" ht="78.95" customHeight="1">
      <c r="A10" s="457"/>
      <c r="B10" s="47" t="s">
        <v>876</v>
      </c>
      <c r="C10" s="446"/>
      <c r="D10" s="9" t="s">
        <v>70</v>
      </c>
      <c r="E10" s="446"/>
      <c r="F10" s="9"/>
      <c r="G10" s="30"/>
      <c r="H10" s="9"/>
      <c r="I10" s="30"/>
      <c r="J10" s="373"/>
      <c r="K10" s="30"/>
      <c r="L10" s="351" t="s">
        <v>877</v>
      </c>
      <c r="M10" s="299"/>
      <c r="N10" s="351" t="s">
        <v>878</v>
      </c>
      <c r="O10" s="30"/>
      <c r="P10" s="445"/>
      <c r="Q10" s="30"/>
      <c r="R10" s="445"/>
      <c r="S10" s="30"/>
    </row>
    <row r="11" spans="1:19" s="8" customFormat="1" ht="180">
      <c r="A11" s="457"/>
      <c r="B11" s="47" t="s">
        <v>879</v>
      </c>
      <c r="C11" s="446"/>
      <c r="D11" s="291">
        <f>18125489+10576787</f>
        <v>28702276</v>
      </c>
      <c r="E11" s="446"/>
      <c r="F11" s="9" t="s">
        <v>52</v>
      </c>
      <c r="G11" s="30"/>
      <c r="H11" s="9"/>
      <c r="I11" s="30"/>
      <c r="J11" s="373"/>
      <c r="K11" s="30"/>
      <c r="L11" s="351" t="s">
        <v>880</v>
      </c>
      <c r="M11" s="299"/>
      <c r="N11" s="351" t="s">
        <v>881</v>
      </c>
      <c r="O11" s="30"/>
      <c r="P11" s="445"/>
      <c r="Q11" s="30"/>
      <c r="R11" s="445"/>
      <c r="S11" s="30"/>
    </row>
    <row r="12" spans="1:19" s="8" customFormat="1" ht="105">
      <c r="A12" s="457"/>
      <c r="B12" s="47" t="s">
        <v>882</v>
      </c>
      <c r="C12" s="446"/>
      <c r="D12" s="9" t="s">
        <v>188</v>
      </c>
      <c r="E12" s="446"/>
      <c r="F12" s="9"/>
      <c r="G12" s="30"/>
      <c r="H12" s="9"/>
      <c r="I12" s="30"/>
      <c r="J12" s="373"/>
      <c r="K12" s="30"/>
      <c r="L12" s="351" t="s">
        <v>883</v>
      </c>
      <c r="M12" s="299"/>
      <c r="N12" s="351" t="s">
        <v>881</v>
      </c>
      <c r="O12" s="30"/>
      <c r="P12" s="445"/>
      <c r="Q12" s="30"/>
      <c r="R12" s="445"/>
      <c r="S12" s="30"/>
    </row>
    <row r="13" spans="1:19" s="8" customFormat="1" ht="60">
      <c r="A13" s="457"/>
      <c r="B13" s="47" t="s">
        <v>884</v>
      </c>
      <c r="C13" s="446"/>
      <c r="D13" s="9" t="s">
        <v>188</v>
      </c>
      <c r="E13" s="446"/>
      <c r="F13" s="9"/>
      <c r="G13" s="30"/>
      <c r="H13" s="9"/>
      <c r="I13" s="30"/>
      <c r="J13" s="374"/>
      <c r="K13" s="30"/>
      <c r="L13" s="351" t="s">
        <v>885</v>
      </c>
      <c r="M13" s="299"/>
      <c r="N13" s="351" t="s">
        <v>881</v>
      </c>
      <c r="O13" s="30"/>
      <c r="P13" s="445"/>
      <c r="Q13" s="30"/>
      <c r="R13" s="445"/>
      <c r="S13" s="30"/>
    </row>
    <row r="14" spans="1:19" s="216" customFormat="1">
      <c r="A14" s="215"/>
    </row>
  </sheetData>
  <mergeCells count="1">
    <mergeCell ref="J9:J13"/>
  </mergeCells>
  <dataValidations count="1">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otal revenues._x000a__x000a_Please input only numbers in this cell. If other information is required, include this in comment section" sqref="D11" xr:uid="{F95C0F5F-57DF-4990-98E3-7A5BF674DD27}">
      <formula1>0</formula1>
    </dataValidation>
  </dataValidations>
  <pageMargins left="0.7" right="0.7" top="0.75" bottom="0.75" header="0.3" footer="0.3"/>
  <pageSetup paperSize="8"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9A7D1-819C-604C-84F0-50340ECF6734}">
  <sheetPr codeName="Sheet19"/>
  <dimension ref="A1:S17"/>
  <sheetViews>
    <sheetView zoomScale="55" zoomScaleNormal="55" zoomScalePageLayoutView="50" workbookViewId="0"/>
  </sheetViews>
  <sheetFormatPr defaultColWidth="10.5" defaultRowHeight="15.95"/>
  <cols>
    <col min="1" max="1" width="23.875" style="214" customWidth="1"/>
    <col min="2" max="2" width="38" style="214" customWidth="1"/>
    <col min="3" max="3" width="3.375" style="214" customWidth="1"/>
    <col min="4" max="4" width="32.5" style="214" customWidth="1"/>
    <col min="5" max="5" width="3.375" style="214" customWidth="1"/>
    <col min="6" max="6" width="32.5" style="214" customWidth="1"/>
    <col min="7" max="7" width="3.375" style="214" customWidth="1"/>
    <col min="8" max="8" width="32.5" style="214" customWidth="1"/>
    <col min="9" max="9" width="3.375" style="214" customWidth="1"/>
    <col min="10" max="10" width="39.5" style="214" customWidth="1"/>
    <col min="11" max="11" width="3" style="214" customWidth="1"/>
    <col min="12" max="12" width="39.5" style="305" customWidth="1"/>
    <col min="13" max="13" width="3" style="214" customWidth="1"/>
    <col min="14" max="14" width="39.5" style="305"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13" t="s">
        <v>886</v>
      </c>
    </row>
    <row r="3" spans="1:19" s="30" customFormat="1" ht="210">
      <c r="A3" s="335" t="s">
        <v>887</v>
      </c>
      <c r="B3" s="44" t="s">
        <v>888</v>
      </c>
      <c r="D3" s="9" t="s">
        <v>889</v>
      </c>
      <c r="F3" s="45"/>
      <c r="H3" s="45"/>
      <c r="J3" s="444"/>
      <c r="L3" s="351" t="s">
        <v>890</v>
      </c>
      <c r="N3" s="351"/>
      <c r="P3" s="445"/>
      <c r="R3" s="445"/>
    </row>
    <row r="4" spans="1:19" s="29" customFormat="1" ht="18">
      <c r="A4" s="43"/>
      <c r="B4" s="35"/>
      <c r="D4" s="35"/>
      <c r="F4" s="35"/>
      <c r="H4" s="35"/>
      <c r="J4" s="36"/>
      <c r="L4" s="302"/>
      <c r="N4" s="303"/>
    </row>
    <row r="5" spans="1:19" s="40" customFormat="1" ht="75.95">
      <c r="A5" s="38"/>
      <c r="B5" s="39"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43"/>
      <c r="B6" s="35"/>
      <c r="D6" s="35"/>
      <c r="F6" s="35"/>
      <c r="H6" s="35"/>
      <c r="J6" s="36"/>
      <c r="L6" s="302"/>
      <c r="N6" s="302"/>
      <c r="P6" s="36"/>
      <c r="R6" s="36"/>
    </row>
    <row r="7" spans="1:19" s="30" customFormat="1" ht="30">
      <c r="A7" s="335" t="s">
        <v>159</v>
      </c>
      <c r="B7" s="44" t="s">
        <v>891</v>
      </c>
      <c r="D7" s="9" t="s">
        <v>70</v>
      </c>
      <c r="F7" s="45"/>
      <c r="H7" s="45"/>
      <c r="J7" s="444"/>
    </row>
    <row r="8" spans="1:19" s="29" customFormat="1" ht="18">
      <c r="A8" s="43"/>
      <c r="B8" s="35"/>
      <c r="D8" s="35"/>
      <c r="F8" s="35"/>
      <c r="H8" s="35"/>
      <c r="J8" s="36"/>
      <c r="L8" s="302"/>
      <c r="N8" s="302"/>
      <c r="P8" s="36"/>
      <c r="R8" s="36"/>
    </row>
    <row r="9" spans="1:19" s="8" customFormat="1" ht="30">
      <c r="A9" s="457"/>
      <c r="B9" s="41" t="s">
        <v>892</v>
      </c>
      <c r="C9" s="446"/>
      <c r="D9" s="9" t="s">
        <v>136</v>
      </c>
      <c r="E9" s="446"/>
      <c r="F9" s="9" t="str">
        <f>IF(D9=[2]Lists!$K$4,"&lt; Input URL to data source &gt;",IF(D9=[2]Lists!$K$5,"&lt; Reference section in EITI Report or URL &gt;",IF(D9=[2]Lists!$K$6,"&lt; Reference evidence of non-applicability &gt;","")))</f>
        <v>&lt; Reference section in EITI Report or URL &gt;</v>
      </c>
      <c r="G9" s="29"/>
      <c r="H9" s="9" t="s">
        <v>413</v>
      </c>
      <c r="I9" s="29"/>
      <c r="J9" s="451"/>
      <c r="K9" s="29"/>
      <c r="L9" s="351"/>
      <c r="M9" s="29"/>
      <c r="N9" s="351"/>
      <c r="O9" s="29"/>
      <c r="P9" s="445"/>
      <c r="Q9" s="29"/>
      <c r="R9" s="445"/>
      <c r="S9" s="29"/>
    </row>
    <row r="10" spans="1:19" s="8" customFormat="1" ht="30">
      <c r="A10" s="457"/>
      <c r="B10" s="47" t="s">
        <v>893</v>
      </c>
      <c r="C10" s="446"/>
      <c r="D10" s="9" t="s">
        <v>70</v>
      </c>
      <c r="E10" s="446"/>
      <c r="F10" s="9"/>
      <c r="G10" s="29"/>
      <c r="H10" s="9"/>
      <c r="I10" s="29"/>
      <c r="J10" s="373"/>
      <c r="K10" s="29"/>
      <c r="L10" s="351"/>
      <c r="M10" s="29"/>
      <c r="N10" s="351"/>
      <c r="O10" s="29"/>
      <c r="P10" s="445"/>
      <c r="Q10" s="29"/>
      <c r="R10" s="445"/>
      <c r="S10" s="29"/>
    </row>
    <row r="11" spans="1:19" s="8" customFormat="1" ht="165">
      <c r="A11" s="457"/>
      <c r="B11" s="47" t="s">
        <v>894</v>
      </c>
      <c r="C11" s="446"/>
      <c r="D11" s="282">
        <v>2737220000</v>
      </c>
      <c r="E11" s="446"/>
      <c r="F11" s="9" t="s">
        <v>52</v>
      </c>
      <c r="G11" s="30"/>
      <c r="H11" s="9"/>
      <c r="I11" s="30"/>
      <c r="J11" s="373"/>
      <c r="K11" s="30"/>
      <c r="L11" s="351" t="s">
        <v>895</v>
      </c>
      <c r="M11" s="30"/>
      <c r="N11" s="351"/>
      <c r="O11" s="30"/>
      <c r="P11" s="445"/>
      <c r="Q11" s="30"/>
      <c r="R11" s="445"/>
      <c r="S11" s="30"/>
    </row>
    <row r="12" spans="1:19" s="8" customFormat="1" ht="60">
      <c r="A12" s="457"/>
      <c r="B12" s="47" t="s">
        <v>896</v>
      </c>
      <c r="C12" s="446"/>
      <c r="D12" s="9" t="s">
        <v>188</v>
      </c>
      <c r="E12" s="446"/>
      <c r="F12" s="9"/>
      <c r="G12" s="29"/>
      <c r="H12" s="9"/>
      <c r="I12" s="29"/>
      <c r="J12" s="373"/>
      <c r="K12" s="29"/>
      <c r="L12" s="351" t="s">
        <v>897</v>
      </c>
      <c r="M12" s="29"/>
      <c r="N12" s="351"/>
      <c r="O12" s="29"/>
      <c r="P12" s="445"/>
      <c r="Q12" s="29"/>
      <c r="R12" s="445"/>
      <c r="S12" s="29"/>
    </row>
    <row r="13" spans="1:19" s="8" customFormat="1" ht="135">
      <c r="A13" s="457"/>
      <c r="B13" s="47" t="s">
        <v>898</v>
      </c>
      <c r="C13" s="446"/>
      <c r="D13" s="327"/>
      <c r="E13" s="446"/>
      <c r="F13" s="9"/>
      <c r="G13" s="29"/>
      <c r="H13" s="9"/>
      <c r="I13" s="29"/>
      <c r="J13" s="373"/>
      <c r="K13" s="29"/>
      <c r="L13" s="351" t="s">
        <v>899</v>
      </c>
      <c r="M13" s="29"/>
      <c r="N13" s="351" t="s">
        <v>900</v>
      </c>
      <c r="O13" s="29"/>
      <c r="P13" s="445"/>
      <c r="Q13" s="29"/>
      <c r="R13" s="445"/>
      <c r="S13" s="29"/>
    </row>
    <row r="14" spans="1:19" s="8" customFormat="1" ht="45">
      <c r="A14" s="457"/>
      <c r="B14" s="47" t="s">
        <v>901</v>
      </c>
      <c r="C14" s="446"/>
      <c r="D14" s="9" t="s">
        <v>70</v>
      </c>
      <c r="E14" s="446"/>
      <c r="F14" s="9"/>
      <c r="G14" s="29"/>
      <c r="H14" s="9"/>
      <c r="I14" s="29"/>
      <c r="J14" s="373"/>
      <c r="K14" s="29"/>
      <c r="L14" s="351"/>
      <c r="M14" s="29"/>
      <c r="N14" s="351"/>
      <c r="O14" s="29"/>
      <c r="P14" s="445"/>
      <c r="Q14" s="29"/>
      <c r="R14" s="445"/>
      <c r="S14" s="29"/>
    </row>
    <row r="15" spans="1:19" s="8" customFormat="1" ht="30">
      <c r="A15" s="457"/>
      <c r="B15" s="47" t="s">
        <v>902</v>
      </c>
      <c r="C15" s="446"/>
      <c r="D15" s="327">
        <v>613720000</v>
      </c>
      <c r="E15" s="446"/>
      <c r="F15" s="9" t="s">
        <v>52</v>
      </c>
      <c r="G15" s="29"/>
      <c r="H15" s="9"/>
      <c r="I15" s="29"/>
      <c r="J15" s="373"/>
      <c r="K15" s="29"/>
      <c r="L15" s="351"/>
      <c r="M15" s="29"/>
      <c r="N15" s="351"/>
      <c r="O15" s="29"/>
      <c r="P15" s="445"/>
      <c r="Q15" s="29"/>
      <c r="R15" s="445"/>
      <c r="S15" s="29"/>
    </row>
    <row r="16" spans="1:19" s="8" customFormat="1" ht="120">
      <c r="A16" s="457"/>
      <c r="B16" s="47" t="s">
        <v>903</v>
      </c>
      <c r="C16" s="446"/>
      <c r="D16" s="9" t="s">
        <v>70</v>
      </c>
      <c r="E16" s="446"/>
      <c r="F16" s="9"/>
      <c r="G16" s="29"/>
      <c r="H16" s="9"/>
      <c r="I16" s="29"/>
      <c r="J16" s="374"/>
      <c r="K16" s="29"/>
      <c r="L16" s="351" t="s">
        <v>904</v>
      </c>
      <c r="M16" s="29"/>
      <c r="N16" s="351"/>
      <c r="O16" s="29"/>
      <c r="P16" s="445"/>
      <c r="Q16" s="29"/>
      <c r="R16" s="445"/>
      <c r="S16" s="29"/>
    </row>
    <row r="17" spans="1:14" s="216" customFormat="1">
      <c r="A17" s="215"/>
      <c r="L17" s="224"/>
      <c r="N17" s="224"/>
    </row>
  </sheetData>
  <mergeCells count="1">
    <mergeCell ref="J9:J16"/>
  </mergeCells>
  <pageMargins left="0.7" right="0.7" top="0.75" bottom="0.75" header="0.3" footer="0.3"/>
  <pageSetup paperSize="8"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4246C-ABF1-9D46-8E18-C64EEC8FFF69}">
  <sheetPr codeName="Sheet2"/>
  <dimension ref="A1:G95"/>
  <sheetViews>
    <sheetView showGridLines="0" showRowColHeaders="0" tabSelected="1" zoomScale="85" zoomScaleNormal="85" workbookViewId="0">
      <selection activeCell="J55" sqref="J55"/>
    </sheetView>
  </sheetViews>
  <sheetFormatPr defaultColWidth="4" defaultRowHeight="24" customHeight="1"/>
  <cols>
    <col min="1" max="1" width="4" style="113"/>
    <col min="2" max="2" width="4" style="113" hidden="1" customWidth="1"/>
    <col min="3" max="3" width="75" style="113" bestFit="1" customWidth="1"/>
    <col min="4" max="4" width="2.875" style="113" customWidth="1"/>
    <col min="5" max="5" width="44.5" style="113" bestFit="1" customWidth="1"/>
    <col min="6" max="6" width="2.875" style="113" customWidth="1"/>
    <col min="7" max="7" width="40" style="113" bestFit="1" customWidth="1"/>
    <col min="8" max="16384" width="4" style="113"/>
  </cols>
  <sheetData>
    <row r="1" spans="1:7" ht="15.95">
      <c r="B1" s="114"/>
    </row>
    <row r="2" spans="1:7" ht="15.95">
      <c r="B2" s="114"/>
      <c r="C2" s="357" t="s">
        <v>33</v>
      </c>
      <c r="D2" s="357"/>
      <c r="E2" s="357"/>
      <c r="F2" s="357"/>
      <c r="G2" s="357"/>
    </row>
    <row r="3" spans="1:7" s="115" customFormat="1" ht="23.1">
      <c r="B3" s="116"/>
      <c r="C3" s="358" t="s">
        <v>34</v>
      </c>
      <c r="D3" s="358"/>
      <c r="E3" s="358"/>
      <c r="F3" s="358"/>
      <c r="G3" s="358"/>
    </row>
    <row r="4" spans="1:7" ht="12.75" customHeight="1">
      <c r="B4" s="114"/>
      <c r="C4" s="359" t="s">
        <v>35</v>
      </c>
      <c r="D4" s="359"/>
      <c r="E4" s="359"/>
      <c r="F4" s="359"/>
      <c r="G4" s="359"/>
    </row>
    <row r="5" spans="1:7" ht="12.75" customHeight="1">
      <c r="B5" s="114"/>
      <c r="C5" s="360" t="s">
        <v>36</v>
      </c>
      <c r="D5" s="360"/>
      <c r="E5" s="360"/>
      <c r="F5" s="360"/>
      <c r="G5" s="360"/>
    </row>
    <row r="6" spans="1:7" ht="12.75" customHeight="1">
      <c r="B6" s="114"/>
      <c r="C6" s="360" t="s">
        <v>37</v>
      </c>
      <c r="D6" s="360"/>
      <c r="E6" s="360"/>
      <c r="F6" s="360"/>
      <c r="G6" s="360"/>
    </row>
    <row r="7" spans="1:7" ht="12.75" customHeight="1">
      <c r="B7" s="114"/>
      <c r="C7" s="361" t="s">
        <v>38</v>
      </c>
      <c r="D7" s="361"/>
      <c r="E7" s="361"/>
      <c r="F7" s="361"/>
      <c r="G7" s="361"/>
    </row>
    <row r="8" spans="1:7" ht="15.95">
      <c r="B8" s="114"/>
      <c r="C8" s="432"/>
      <c r="D8" s="117"/>
      <c r="E8" s="117"/>
      <c r="F8" s="432"/>
      <c r="G8" s="432"/>
    </row>
    <row r="9" spans="1:7" ht="15.95">
      <c r="B9" s="114"/>
      <c r="C9" s="118" t="s">
        <v>39</v>
      </c>
      <c r="D9" s="439"/>
      <c r="E9" s="120" t="s">
        <v>40</v>
      </c>
      <c r="F9" s="439"/>
      <c r="G9" s="121" t="s">
        <v>14</v>
      </c>
    </row>
    <row r="10" spans="1:7" ht="15.95">
      <c r="B10" s="114"/>
      <c r="C10" s="432"/>
      <c r="D10" s="117"/>
      <c r="E10" s="117"/>
      <c r="F10" s="432"/>
      <c r="G10" s="432"/>
    </row>
    <row r="11" spans="1:7" s="115" customFormat="1" ht="23.1">
      <c r="B11" s="122"/>
      <c r="C11" s="123" t="s">
        <v>41</v>
      </c>
      <c r="D11" s="116"/>
      <c r="E11" s="124"/>
      <c r="F11" s="116"/>
      <c r="G11" s="116"/>
    </row>
    <row r="12" spans="1:7" ht="18.95" thickBot="1">
      <c r="A12" s="125"/>
      <c r="B12" s="126"/>
      <c r="C12" s="127" t="s">
        <v>42</v>
      </c>
      <c r="D12" s="128"/>
      <c r="E12" s="129" t="s">
        <v>43</v>
      </c>
      <c r="F12" s="128"/>
      <c r="G12" s="130" t="s">
        <v>44</v>
      </c>
    </row>
    <row r="13" spans="1:7" ht="17.100000000000001" thickBot="1">
      <c r="B13" s="131"/>
      <c r="C13" s="132" t="s">
        <v>31</v>
      </c>
      <c r="D13" s="440"/>
      <c r="E13" s="133"/>
      <c r="F13" s="440"/>
      <c r="G13" s="133"/>
    </row>
    <row r="14" spans="1:7" ht="15.95">
      <c r="A14" s="134"/>
      <c r="B14" s="135" t="s">
        <v>31</v>
      </c>
      <c r="C14" s="136" t="s">
        <v>45</v>
      </c>
      <c r="D14" s="340"/>
      <c r="E14" s="137" t="s">
        <v>46</v>
      </c>
      <c r="F14" s="340"/>
      <c r="G14" s="138"/>
    </row>
    <row r="15" spans="1:7" ht="15.95">
      <c r="A15" s="134"/>
      <c r="B15" s="135" t="s">
        <v>31</v>
      </c>
      <c r="C15" s="136" t="s">
        <v>47</v>
      </c>
      <c r="D15" s="340"/>
      <c r="E15" s="139" t="s">
        <v>48</v>
      </c>
      <c r="F15" s="340"/>
      <c r="G15" s="138"/>
    </row>
    <row r="16" spans="1:7" ht="15.95">
      <c r="B16" s="135" t="s">
        <v>31</v>
      </c>
      <c r="C16" s="136" t="s">
        <v>49</v>
      </c>
      <c r="D16" s="340"/>
      <c r="E16" s="139" t="s">
        <v>50</v>
      </c>
      <c r="F16" s="340"/>
      <c r="G16" s="138"/>
    </row>
    <row r="17" spans="1:7" ht="17.100000000000001" thickBot="1">
      <c r="B17" s="135" t="s">
        <v>31</v>
      </c>
      <c r="C17" s="140" t="s">
        <v>51</v>
      </c>
      <c r="D17" s="88"/>
      <c r="E17" s="89" t="s">
        <v>52</v>
      </c>
      <c r="F17" s="88"/>
      <c r="G17" s="141"/>
    </row>
    <row r="18" spans="1:7" ht="17.100000000000001" thickBot="1">
      <c r="B18" s="131"/>
      <c r="C18" s="132" t="s">
        <v>53</v>
      </c>
      <c r="D18" s="440"/>
      <c r="E18" s="133"/>
      <c r="F18" s="440"/>
      <c r="G18" s="133"/>
    </row>
    <row r="19" spans="1:7" ht="15.95">
      <c r="A19" s="134"/>
      <c r="B19" s="135" t="s">
        <v>53</v>
      </c>
      <c r="C19" s="136" t="s">
        <v>54</v>
      </c>
      <c r="D19" s="340"/>
      <c r="E19" s="142">
        <v>43101</v>
      </c>
      <c r="F19" s="340"/>
      <c r="G19" s="138"/>
    </row>
    <row r="20" spans="1:7" ht="17.100000000000001" thickBot="1">
      <c r="A20" s="134"/>
      <c r="B20" s="135" t="s">
        <v>53</v>
      </c>
      <c r="C20" s="140" t="s">
        <v>55</v>
      </c>
      <c r="D20" s="88"/>
      <c r="E20" s="142">
        <v>43465</v>
      </c>
      <c r="F20" s="88"/>
      <c r="G20" s="141"/>
    </row>
    <row r="21" spans="1:7" ht="17.100000000000001" thickBot="1">
      <c r="B21" s="131"/>
      <c r="C21" s="132" t="s">
        <v>56</v>
      </c>
      <c r="D21" s="440"/>
      <c r="E21" s="441"/>
      <c r="F21" s="440"/>
      <c r="G21" s="133"/>
    </row>
    <row r="22" spans="1:7" ht="15.95">
      <c r="B22" s="135" t="s">
        <v>56</v>
      </c>
      <c r="C22" s="143" t="s">
        <v>57</v>
      </c>
      <c r="D22" s="340"/>
      <c r="E22" s="137" t="s">
        <v>58</v>
      </c>
      <c r="F22" s="340"/>
      <c r="G22" s="138"/>
    </row>
    <row r="23" spans="1:7" ht="15.95">
      <c r="A23" s="134"/>
      <c r="B23" s="135" t="s">
        <v>56</v>
      </c>
      <c r="C23" s="136" t="s">
        <v>59</v>
      </c>
      <c r="D23" s="340"/>
      <c r="E23" s="144" t="s">
        <v>60</v>
      </c>
      <c r="F23" s="340"/>
      <c r="G23" s="138"/>
    </row>
    <row r="24" spans="1:7" ht="15.95">
      <c r="B24" s="135" t="s">
        <v>56</v>
      </c>
      <c r="C24" s="136" t="s">
        <v>61</v>
      </c>
      <c r="D24" s="340"/>
      <c r="E24" s="145">
        <v>44224</v>
      </c>
      <c r="F24" s="340"/>
      <c r="G24" s="138"/>
    </row>
    <row r="25" spans="1:7" ht="15.95">
      <c r="A25" s="134"/>
      <c r="B25" s="135" t="s">
        <v>56</v>
      </c>
      <c r="C25" s="136" t="s">
        <v>62</v>
      </c>
      <c r="D25" s="340"/>
      <c r="E25" s="146" t="s">
        <v>63</v>
      </c>
      <c r="F25" s="340"/>
      <c r="G25" s="138"/>
    </row>
    <row r="26" spans="1:7" ht="15.95">
      <c r="B26" s="135" t="s">
        <v>56</v>
      </c>
      <c r="C26" s="147" t="s">
        <v>64</v>
      </c>
      <c r="D26" s="148"/>
      <c r="E26" s="144" t="s">
        <v>58</v>
      </c>
      <c r="F26" s="148"/>
      <c r="G26" s="149"/>
    </row>
    <row r="27" spans="1:7" ht="90">
      <c r="B27" s="135" t="s">
        <v>56</v>
      </c>
      <c r="C27" s="136" t="s">
        <v>65</v>
      </c>
      <c r="D27" s="340"/>
      <c r="E27" s="288"/>
      <c r="F27" s="340"/>
      <c r="G27" s="289" t="s">
        <v>66</v>
      </c>
    </row>
    <row r="28" spans="1:7" ht="15.95">
      <c r="A28" s="134"/>
      <c r="B28" s="135" t="s">
        <v>56</v>
      </c>
      <c r="C28" s="136" t="s">
        <v>67</v>
      </c>
      <c r="D28" s="340"/>
      <c r="E28" s="287" t="s">
        <v>68</v>
      </c>
      <c r="F28" s="340"/>
      <c r="G28" s="150"/>
    </row>
    <row r="29" spans="1:7" ht="15.95">
      <c r="B29" s="135" t="s">
        <v>56</v>
      </c>
      <c r="C29" s="147" t="s">
        <v>69</v>
      </c>
      <c r="D29" s="148"/>
      <c r="E29" s="144" t="s">
        <v>70</v>
      </c>
      <c r="F29" s="151"/>
      <c r="G29" s="152"/>
    </row>
    <row r="30" spans="1:7" ht="15.95">
      <c r="A30" s="134"/>
      <c r="B30" s="135" t="s">
        <v>56</v>
      </c>
      <c r="C30" s="136" t="s">
        <v>71</v>
      </c>
      <c r="D30" s="340"/>
      <c r="E30" s="145">
        <v>43647</v>
      </c>
      <c r="F30" s="340"/>
      <c r="G30" s="138"/>
    </row>
    <row r="31" spans="1:7" ht="17.100000000000001" thickBot="1">
      <c r="A31" s="134"/>
      <c r="B31" s="135" t="s">
        <v>56</v>
      </c>
      <c r="C31" s="136" t="s">
        <v>72</v>
      </c>
      <c r="D31" s="90"/>
      <c r="E31" s="153" t="s">
        <v>73</v>
      </c>
      <c r="F31" s="88"/>
      <c r="G31" s="154"/>
    </row>
    <row r="32" spans="1:7" ht="15.95" customHeight="1" thickBot="1">
      <c r="A32" s="114"/>
      <c r="C32" s="155" t="s">
        <v>74</v>
      </c>
      <c r="D32" s="442"/>
      <c r="E32" s="156"/>
      <c r="F32" s="443"/>
      <c r="G32" s="157"/>
    </row>
    <row r="33" spans="1:7" ht="15.95">
      <c r="A33" s="135"/>
      <c r="B33" s="158"/>
      <c r="C33" s="159" t="s">
        <v>75</v>
      </c>
      <c r="D33" s="340"/>
      <c r="E33" s="160" t="s">
        <v>76</v>
      </c>
      <c r="F33" s="433"/>
      <c r="G33" s="161" t="s">
        <v>77</v>
      </c>
    </row>
    <row r="34" spans="1:7" ht="30.95" thickBot="1">
      <c r="A34" s="114"/>
      <c r="B34" s="135" t="s">
        <v>78</v>
      </c>
      <c r="C34" s="162" t="s">
        <v>79</v>
      </c>
      <c r="D34" s="88"/>
      <c r="E34" s="163" t="s">
        <v>80</v>
      </c>
      <c r="F34" s="440"/>
      <c r="G34" s="164"/>
    </row>
    <row r="35" spans="1:7" ht="18" customHeight="1" thickBot="1">
      <c r="A35" s="134"/>
      <c r="B35" s="135" t="s">
        <v>78</v>
      </c>
      <c r="C35" s="132" t="s">
        <v>78</v>
      </c>
      <c r="D35" s="440"/>
      <c r="E35" s="443"/>
      <c r="F35" s="440"/>
      <c r="G35" s="443"/>
    </row>
    <row r="36" spans="1:7" ht="15.75" customHeight="1">
      <c r="B36" s="135" t="s">
        <v>78</v>
      </c>
      <c r="C36" s="165" t="s">
        <v>81</v>
      </c>
      <c r="D36" s="340"/>
      <c r="E36" s="139"/>
      <c r="F36" s="340"/>
      <c r="G36" s="340"/>
    </row>
    <row r="37" spans="1:7" ht="16.5" customHeight="1">
      <c r="A37" s="134"/>
      <c r="B37" s="135" t="s">
        <v>78</v>
      </c>
      <c r="C37" s="166" t="s">
        <v>82</v>
      </c>
      <c r="D37" s="340"/>
      <c r="E37" s="144" t="s">
        <v>70</v>
      </c>
      <c r="F37" s="340"/>
      <c r="G37" s="150"/>
    </row>
    <row r="38" spans="1:7" ht="16.5" customHeight="1">
      <c r="A38" s="134"/>
      <c r="B38" s="135" t="s">
        <v>78</v>
      </c>
      <c r="C38" s="166" t="s">
        <v>83</v>
      </c>
      <c r="D38" s="340"/>
      <c r="E38" s="144" t="s">
        <v>70</v>
      </c>
      <c r="F38" s="340"/>
      <c r="G38" s="150"/>
    </row>
    <row r="39" spans="1:7" ht="15.75" customHeight="1">
      <c r="B39" s="135" t="s">
        <v>78</v>
      </c>
      <c r="C39" s="166" t="s">
        <v>84</v>
      </c>
      <c r="D39" s="340"/>
      <c r="E39" s="144" t="s">
        <v>85</v>
      </c>
      <c r="F39" s="340"/>
      <c r="G39" s="150"/>
    </row>
    <row r="40" spans="1:7" ht="18" customHeight="1">
      <c r="B40" s="135" t="s">
        <v>78</v>
      </c>
      <c r="C40" s="166" t="s">
        <v>86</v>
      </c>
      <c r="D40" s="340"/>
      <c r="E40" s="144" t="s">
        <v>70</v>
      </c>
      <c r="F40" s="340"/>
      <c r="G40" s="150"/>
    </row>
    <row r="41" spans="1:7" ht="15.95">
      <c r="B41" s="135" t="s">
        <v>78</v>
      </c>
      <c r="C41" s="167" t="s">
        <v>87</v>
      </c>
      <c r="D41" s="340"/>
      <c r="E41" s="144" t="s">
        <v>88</v>
      </c>
      <c r="F41" s="340"/>
      <c r="G41" s="150"/>
    </row>
    <row r="42" spans="1:7" ht="15.95">
      <c r="B42" s="135" t="s">
        <v>78</v>
      </c>
      <c r="C42" s="166" t="s">
        <v>89</v>
      </c>
      <c r="D42" s="340"/>
      <c r="E42" s="144">
        <v>3</v>
      </c>
      <c r="F42" s="340"/>
      <c r="G42" s="150"/>
    </row>
    <row r="43" spans="1:7" ht="15.95">
      <c r="B43" s="135" t="s">
        <v>78</v>
      </c>
      <c r="C43" s="166" t="s">
        <v>90</v>
      </c>
      <c r="D43" s="168"/>
      <c r="E43" s="144">
        <v>17</v>
      </c>
      <c r="F43" s="340"/>
      <c r="G43" s="169"/>
    </row>
    <row r="44" spans="1:7" ht="15.95">
      <c r="B44" s="135" t="s">
        <v>78</v>
      </c>
      <c r="C44" s="170" t="s">
        <v>91</v>
      </c>
      <c r="D44" s="340"/>
      <c r="E44" s="171" t="s">
        <v>52</v>
      </c>
      <c r="F44" s="148"/>
      <c r="G44" s="150"/>
    </row>
    <row r="45" spans="1:7" ht="15.95">
      <c r="B45" s="135" t="s">
        <v>78</v>
      </c>
      <c r="C45" s="172" t="s">
        <v>92</v>
      </c>
      <c r="D45" s="340"/>
      <c r="E45" s="173">
        <v>1</v>
      </c>
      <c r="F45" s="340"/>
      <c r="G45" s="150"/>
    </row>
    <row r="46" spans="1:7" ht="17.100000000000001" thickBot="1">
      <c r="B46" s="135" t="s">
        <v>78</v>
      </c>
      <c r="C46" s="174" t="s">
        <v>93</v>
      </c>
      <c r="D46" s="88"/>
      <c r="E46" s="175"/>
      <c r="F46" s="88"/>
      <c r="G46" s="176"/>
    </row>
    <row r="47" spans="1:7" s="125" customFormat="1" ht="17.100000000000001" thickBot="1">
      <c r="A47" s="113"/>
      <c r="B47" s="135" t="s">
        <v>78</v>
      </c>
      <c r="C47" s="177" t="s">
        <v>94</v>
      </c>
      <c r="D47" s="88"/>
      <c r="E47" s="178"/>
      <c r="F47" s="88"/>
      <c r="G47" s="176"/>
    </row>
    <row r="48" spans="1:7" ht="15.75" customHeight="1">
      <c r="B48" s="135" t="s">
        <v>78</v>
      </c>
      <c r="C48" s="166" t="s">
        <v>95</v>
      </c>
      <c r="D48" s="340"/>
      <c r="E48" s="144" t="s">
        <v>70</v>
      </c>
      <c r="F48" s="340"/>
      <c r="G48" s="150"/>
    </row>
    <row r="49" spans="1:7" s="134" customFormat="1" ht="15.95">
      <c r="A49" s="113"/>
      <c r="B49" s="135"/>
      <c r="C49" s="166" t="s">
        <v>96</v>
      </c>
      <c r="D49" s="340"/>
      <c r="E49" s="144" t="s">
        <v>70</v>
      </c>
      <c r="F49" s="340"/>
      <c r="G49" s="150"/>
    </row>
    <row r="50" spans="1:7" s="134" customFormat="1" ht="15.75" customHeight="1">
      <c r="A50" s="113"/>
      <c r="B50" s="135"/>
      <c r="C50" s="166" t="s">
        <v>97</v>
      </c>
      <c r="D50" s="340"/>
      <c r="E50" s="144" t="s">
        <v>70</v>
      </c>
      <c r="F50" s="340"/>
      <c r="G50" s="150"/>
    </row>
    <row r="51" spans="1:7" ht="17.100000000000001" thickBot="1">
      <c r="B51" s="135"/>
      <c r="C51" s="179" t="s">
        <v>98</v>
      </c>
      <c r="D51" s="88"/>
      <c r="E51" s="144" t="s">
        <v>70</v>
      </c>
      <c r="F51" s="88"/>
      <c r="G51" s="176"/>
    </row>
    <row r="52" spans="1:7" ht="17.100000000000001" thickBot="1">
      <c r="B52" s="135" t="s">
        <v>99</v>
      </c>
      <c r="C52" s="180" t="s">
        <v>100</v>
      </c>
      <c r="D52" s="181"/>
      <c r="E52" s="182"/>
      <c r="F52" s="181"/>
      <c r="G52" s="181"/>
    </row>
    <row r="53" spans="1:7" ht="15.95">
      <c r="B53" s="135" t="s">
        <v>99</v>
      </c>
      <c r="C53" s="136" t="s">
        <v>101</v>
      </c>
      <c r="D53" s="340"/>
      <c r="E53" s="137" t="s">
        <v>102</v>
      </c>
      <c r="F53" s="340"/>
      <c r="G53" s="138"/>
    </row>
    <row r="54" spans="1:7" s="134" customFormat="1" ht="15.95">
      <c r="A54" s="113"/>
      <c r="B54" s="114"/>
      <c r="C54" s="136" t="s">
        <v>103</v>
      </c>
      <c r="D54" s="340"/>
      <c r="E54" s="137" t="s">
        <v>104</v>
      </c>
      <c r="F54" s="340"/>
      <c r="G54" s="138"/>
    </row>
    <row r="55" spans="1:7" s="134" customFormat="1" ht="15.95">
      <c r="A55" s="113"/>
      <c r="B55" s="114"/>
      <c r="C55" s="136" t="s">
        <v>105</v>
      </c>
      <c r="D55" s="340"/>
      <c r="E55" s="137" t="s">
        <v>106</v>
      </c>
      <c r="F55" s="340"/>
      <c r="G55" s="138"/>
    </row>
    <row r="56" spans="1:7" ht="15" customHeight="1" thickBot="1">
      <c r="B56" s="114"/>
      <c r="C56" s="87"/>
      <c r="D56" s="88"/>
      <c r="E56" s="89"/>
      <c r="F56" s="88"/>
      <c r="G56" s="90"/>
    </row>
    <row r="57" spans="1:7" ht="17.100000000000001" thickBot="1">
      <c r="C57" s="362"/>
      <c r="D57" s="362"/>
      <c r="E57" s="362"/>
      <c r="F57" s="362"/>
      <c r="G57" s="362"/>
    </row>
    <row r="58" spans="1:7" s="134" customFormat="1" ht="17.100000000000001" thickBot="1">
      <c r="A58" s="432"/>
      <c r="B58" s="433"/>
      <c r="C58" s="363"/>
      <c r="D58" s="364"/>
      <c r="E58" s="364"/>
      <c r="F58" s="364"/>
      <c r="G58" s="365"/>
    </row>
    <row r="59" spans="1:7" ht="17.100000000000001" thickBot="1">
      <c r="A59" s="432"/>
      <c r="B59" s="432"/>
      <c r="C59" s="363"/>
      <c r="D59" s="364"/>
      <c r="E59" s="364"/>
      <c r="F59" s="364"/>
      <c r="G59" s="365"/>
    </row>
    <row r="60" spans="1:7" ht="17.100000000000001" thickBot="1">
      <c r="A60" s="432"/>
      <c r="B60" s="432"/>
      <c r="C60" s="366"/>
      <c r="D60" s="366"/>
      <c r="E60" s="366"/>
      <c r="F60" s="366"/>
      <c r="G60" s="366"/>
    </row>
    <row r="61" spans="1:7" ht="15.95">
      <c r="A61" s="432"/>
      <c r="B61" s="432"/>
      <c r="C61" s="367" t="s">
        <v>29</v>
      </c>
      <c r="D61" s="367"/>
      <c r="E61" s="367"/>
      <c r="F61" s="367"/>
      <c r="G61" s="367"/>
    </row>
    <row r="62" spans="1:7" s="134" customFormat="1" ht="15.95">
      <c r="A62" s="432"/>
      <c r="B62" s="432"/>
      <c r="C62" s="352" t="s">
        <v>30</v>
      </c>
      <c r="D62" s="352"/>
      <c r="E62" s="352"/>
      <c r="F62" s="352"/>
      <c r="G62" s="352"/>
    </row>
    <row r="63" spans="1:7" s="5" customFormat="1" ht="14.1">
      <c r="A63" s="432"/>
      <c r="B63" s="340" t="s">
        <v>31</v>
      </c>
      <c r="C63" s="369" t="s">
        <v>32</v>
      </c>
      <c r="D63" s="369"/>
      <c r="E63" s="369"/>
      <c r="F63" s="369"/>
      <c r="G63" s="369"/>
    </row>
    <row r="64" spans="1:7" s="5" customFormat="1" ht="15.95">
      <c r="A64" s="113"/>
      <c r="B64" s="114"/>
      <c r="C64" s="183"/>
      <c r="D64" s="135"/>
      <c r="E64" s="183"/>
      <c r="F64" s="135"/>
      <c r="G64" s="135"/>
    </row>
    <row r="65" spans="1:7" s="5" customFormat="1" ht="15.95">
      <c r="A65" s="113"/>
      <c r="B65" s="114"/>
      <c r="C65" s="184"/>
      <c r="D65" s="184"/>
      <c r="E65" s="184"/>
      <c r="F65" s="184"/>
      <c r="G65" s="114"/>
    </row>
    <row r="66" spans="1:7" s="5" customFormat="1" ht="18.75" customHeight="1">
      <c r="A66" s="113"/>
      <c r="B66" s="113"/>
      <c r="C66" s="114"/>
      <c r="D66" s="114"/>
      <c r="E66" s="114"/>
      <c r="F66" s="114"/>
      <c r="G66" s="114"/>
    </row>
    <row r="67" spans="1:7" s="5" customFormat="1" ht="15.95">
      <c r="A67" s="113"/>
      <c r="B67" s="113"/>
      <c r="C67" s="370"/>
      <c r="D67" s="370"/>
      <c r="E67" s="370"/>
      <c r="F67" s="370"/>
      <c r="G67" s="370"/>
    </row>
    <row r="68" spans="1:7" s="5" customFormat="1" ht="15.95">
      <c r="A68" s="113"/>
      <c r="B68" s="113"/>
      <c r="C68" s="370"/>
      <c r="D68" s="370"/>
      <c r="E68" s="370"/>
      <c r="F68" s="370"/>
      <c r="G68" s="370"/>
    </row>
    <row r="69" spans="1:7" ht="15.95">
      <c r="C69" s="370"/>
      <c r="D69" s="370"/>
      <c r="E69" s="370"/>
      <c r="F69" s="370"/>
      <c r="G69" s="370"/>
    </row>
    <row r="70" spans="1:7" ht="15" customHeight="1">
      <c r="C70" s="370"/>
      <c r="D70" s="370"/>
      <c r="E70" s="370"/>
      <c r="F70" s="370"/>
      <c r="G70" s="370"/>
    </row>
    <row r="71" spans="1:7" ht="15" customHeight="1">
      <c r="C71" s="184"/>
      <c r="D71" s="184"/>
      <c r="E71" s="184"/>
      <c r="F71" s="184"/>
      <c r="G71" s="114"/>
    </row>
    <row r="72" spans="1:7" ht="15.95">
      <c r="C72" s="368"/>
      <c r="D72" s="368"/>
      <c r="E72" s="368"/>
      <c r="F72" s="114"/>
      <c r="G72" s="114"/>
    </row>
    <row r="73" spans="1:7" ht="15.95">
      <c r="C73" s="368"/>
      <c r="D73" s="368"/>
      <c r="E73" s="368"/>
      <c r="F73" s="114"/>
      <c r="G73" s="114"/>
    </row>
    <row r="74" spans="1:7" ht="18.75" customHeight="1">
      <c r="C74" s="114"/>
      <c r="D74" s="114"/>
      <c r="E74" s="114"/>
      <c r="F74" s="114"/>
      <c r="G74" s="114"/>
    </row>
    <row r="75" spans="1:7" ht="15.95"/>
    <row r="76" spans="1:7" ht="15.95"/>
    <row r="77" spans="1:7" ht="15.95"/>
    <row r="78" spans="1:7" ht="15.95"/>
    <row r="79" spans="1:7" ht="15.95"/>
    <row r="80" spans="1:7" ht="15.95"/>
    <row r="81" ht="15.95"/>
    <row r="82" ht="15.95"/>
    <row r="83" ht="15.95"/>
    <row r="84" ht="15.95"/>
    <row r="85" ht="15.95"/>
    <row r="86" ht="15.95"/>
    <row r="87" ht="15.95"/>
    <row r="88" ht="15.95"/>
    <row r="89" ht="15.95"/>
    <row r="90" ht="15.95"/>
    <row r="91" ht="15.95"/>
    <row r="92" ht="15.95"/>
    <row r="93" ht="15.95"/>
    <row r="94" ht="15.95"/>
    <row r="95" ht="15.95"/>
  </sheetData>
  <sheetProtection selectLockedCells="1"/>
  <dataConsolidate/>
  <mergeCells count="19">
    <mergeCell ref="C73:E73"/>
    <mergeCell ref="C63:G63"/>
    <mergeCell ref="C67:G67"/>
    <mergeCell ref="C68:G68"/>
    <mergeCell ref="C69:G69"/>
    <mergeCell ref="C70:G70"/>
    <mergeCell ref="C72:E72"/>
    <mergeCell ref="C62:G62"/>
    <mergeCell ref="C2:G2"/>
    <mergeCell ref="C3:G3"/>
    <mergeCell ref="C4:G4"/>
    <mergeCell ref="C5:G5"/>
    <mergeCell ref="C6:G6"/>
    <mergeCell ref="C7:G7"/>
    <mergeCell ref="C57:G57"/>
    <mergeCell ref="C58:G58"/>
    <mergeCell ref="C59:G59"/>
    <mergeCell ref="C60:G60"/>
    <mergeCell ref="C61:G61"/>
  </mergeCells>
  <hyperlinks>
    <hyperlink ref="C44" r:id="rId1" display="Reporting currency (ISO-4217)" xr:uid="{65BE80BA-7A41-BD4F-B703-0ED9302D5191}"/>
    <hyperlink ref="C47" r:id="rId2" location="r4-7" xr:uid="{7A359257-999D-C84E-AC34-C298DA2FA2BF}"/>
    <hyperlink ref="C32" r:id="rId3" location="r7-2" display="Public debate (Requirement 7.1)" xr:uid="{4F484D37-0FB4-6142-9208-D8B82B503418}"/>
    <hyperlink ref="E28" r:id="rId4" display="https://www.nlog.nl/data" xr:uid="{A5EBD4CD-B101-43A5-8315-F66DBABF536B}"/>
  </hyperlinks>
  <pageMargins left="0.25" right="0.25" top="0.75" bottom="0.75" header="0.3" footer="0.3"/>
  <pageSetup paperSize="8" fitToHeight="0" orientation="landscape" horizontalDpi="2400" verticalDpi="2400" r:id="rId5"/>
  <legacy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601C-ED06-7D40-B523-FCA35A63C375}">
  <sheetPr codeName="Sheet20"/>
  <dimension ref="A1:S14"/>
  <sheetViews>
    <sheetView zoomScaleNormal="100" workbookViewId="0"/>
  </sheetViews>
  <sheetFormatPr defaultColWidth="10.5" defaultRowHeight="15.95"/>
  <cols>
    <col min="1" max="1" width="14.875" style="214" customWidth="1"/>
    <col min="2" max="2" width="48" style="214" customWidth="1"/>
    <col min="3" max="3" width="3" style="214" customWidth="1"/>
    <col min="4" max="4" width="30.375" style="214" customWidth="1"/>
    <col min="5" max="5" width="3" style="214" customWidth="1"/>
    <col min="6" max="6" width="30.375" style="214" customWidth="1"/>
    <col min="7" max="7" width="3" style="214" customWidth="1"/>
    <col min="8" max="8" width="30.375" style="214" customWidth="1"/>
    <col min="9" max="9" width="3" style="214" customWidth="1"/>
    <col min="10" max="10" width="39.5" style="214" customWidth="1"/>
    <col min="11" max="11" width="3" style="214" customWidth="1"/>
    <col min="12" max="12" width="39.5" style="305"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13" t="s">
        <v>905</v>
      </c>
    </row>
    <row r="3" spans="1:19" s="30" customFormat="1" ht="210">
      <c r="A3" s="335" t="s">
        <v>906</v>
      </c>
      <c r="B3" s="44" t="s">
        <v>907</v>
      </c>
      <c r="D3" s="298" t="s">
        <v>908</v>
      </c>
      <c r="F3" s="45"/>
      <c r="H3" s="45"/>
      <c r="J3" s="508" t="s">
        <v>909</v>
      </c>
      <c r="L3" s="351" t="s">
        <v>910</v>
      </c>
      <c r="N3" s="445"/>
      <c r="P3" s="445"/>
      <c r="R3" s="445"/>
    </row>
    <row r="4" spans="1:19" s="29" customFormat="1" ht="18">
      <c r="A4" s="43"/>
      <c r="B4" s="35"/>
      <c r="D4" s="35"/>
      <c r="F4" s="35"/>
      <c r="H4" s="35"/>
      <c r="J4" s="36"/>
      <c r="L4" s="302"/>
    </row>
    <row r="5" spans="1:19" s="40" customFormat="1" ht="75.95">
      <c r="A5" s="38"/>
      <c r="B5" s="39"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43"/>
      <c r="B6" s="35"/>
      <c r="D6" s="35"/>
      <c r="F6" s="35"/>
      <c r="H6" s="35"/>
      <c r="J6" s="36"/>
      <c r="L6" s="302"/>
      <c r="N6" s="36"/>
      <c r="P6" s="36"/>
      <c r="R6" s="36"/>
    </row>
    <row r="7" spans="1:19" s="30" customFormat="1" ht="120">
      <c r="A7" s="335" t="s">
        <v>159</v>
      </c>
      <c r="B7" s="44" t="s">
        <v>911</v>
      </c>
      <c r="D7" s="9" t="s">
        <v>839</v>
      </c>
      <c r="F7" s="45"/>
      <c r="H7" s="45"/>
      <c r="J7" s="444"/>
      <c r="L7" s="351" t="s">
        <v>912</v>
      </c>
      <c r="M7" s="29"/>
      <c r="N7" s="445"/>
      <c r="O7" s="29"/>
      <c r="P7" s="445"/>
      <c r="Q7" s="29"/>
      <c r="R7" s="445"/>
    </row>
    <row r="8" spans="1:19" s="29" customFormat="1" ht="18">
      <c r="A8" s="43"/>
      <c r="B8" s="35"/>
      <c r="D8" s="35"/>
      <c r="F8" s="35"/>
      <c r="H8" s="35"/>
      <c r="J8" s="36"/>
      <c r="L8" s="302"/>
      <c r="N8" s="36"/>
      <c r="P8" s="36"/>
      <c r="R8" s="36"/>
    </row>
    <row r="9" spans="1:19" s="8" customFormat="1" ht="105">
      <c r="A9" s="457"/>
      <c r="B9" s="41" t="s">
        <v>913</v>
      </c>
      <c r="C9" s="446"/>
      <c r="D9" s="9" t="s">
        <v>289</v>
      </c>
      <c r="E9" s="446"/>
      <c r="F9" s="9" t="str">
        <f>IF(D9=[2]Lists!$K$4,"&lt; Input URL to data source &gt;",IF(D9=[2]Lists!$K$5,"&lt; Reference section in EITI Report or URL &gt;",IF(D9=[2]Lists!$K$6,"&lt; Reference evidence of non-applicability &gt;","")))</f>
        <v/>
      </c>
      <c r="G9" s="29"/>
      <c r="H9" s="9" t="str">
        <f>IF(F9=[2]Lists!$K$4,"&lt; Input URL to data source &gt;",IF(F9=[2]Lists!$K$5,"&lt; Reference section in EITI Report or URL &gt;",IF(F9=[2]Lists!$K$6,"&lt; Reference evidence of non-applicability &gt;","")))</f>
        <v/>
      </c>
      <c r="I9" s="29"/>
      <c r="J9" s="451"/>
      <c r="K9" s="29"/>
      <c r="L9" s="313" t="s">
        <v>914</v>
      </c>
      <c r="M9" s="29"/>
      <c r="N9" s="351" t="s">
        <v>915</v>
      </c>
      <c r="O9" s="29"/>
      <c r="P9" s="445"/>
      <c r="Q9" s="29"/>
      <c r="R9" s="445"/>
      <c r="S9" s="29"/>
    </row>
    <row r="10" spans="1:19" s="8" customFormat="1" ht="30">
      <c r="A10" s="457"/>
      <c r="B10" s="47" t="s">
        <v>916</v>
      </c>
      <c r="C10" s="446"/>
      <c r="D10" s="9" t="s">
        <v>379</v>
      </c>
      <c r="E10" s="446"/>
      <c r="F10" s="9" t="s">
        <v>380</v>
      </c>
      <c r="G10" s="30"/>
      <c r="H10" s="9" t="s">
        <v>380</v>
      </c>
      <c r="I10" s="30"/>
      <c r="J10" s="373"/>
      <c r="K10" s="30"/>
      <c r="L10" s="351"/>
      <c r="M10" s="30"/>
      <c r="N10" s="445"/>
      <c r="O10" s="30"/>
      <c r="P10" s="445"/>
      <c r="Q10" s="30"/>
      <c r="R10" s="445"/>
      <c r="S10" s="30"/>
    </row>
    <row r="11" spans="1:19" s="8" customFormat="1" ht="45">
      <c r="A11" s="457"/>
      <c r="B11" s="47" t="s">
        <v>917</v>
      </c>
      <c r="C11" s="446"/>
      <c r="D11" s="9" t="s">
        <v>289</v>
      </c>
      <c r="E11" s="446"/>
      <c r="F11" s="9"/>
      <c r="G11" s="30"/>
      <c r="H11" s="9"/>
      <c r="I11" s="30"/>
      <c r="J11" s="373"/>
      <c r="K11" s="30"/>
      <c r="L11" s="351"/>
      <c r="M11" s="30"/>
      <c r="N11" s="445"/>
      <c r="O11" s="30"/>
      <c r="P11" s="445"/>
      <c r="Q11" s="30"/>
      <c r="R11" s="445"/>
      <c r="S11" s="30"/>
    </row>
    <row r="12" spans="1:19" s="8" customFormat="1" ht="45">
      <c r="A12" s="457"/>
      <c r="B12" s="47" t="s">
        <v>918</v>
      </c>
      <c r="C12" s="446"/>
      <c r="D12" s="9" t="s">
        <v>289</v>
      </c>
      <c r="E12" s="446"/>
      <c r="F12" s="9"/>
      <c r="G12" s="30"/>
      <c r="H12" s="9"/>
      <c r="I12" s="30"/>
      <c r="J12" s="373"/>
      <c r="K12" s="30"/>
      <c r="L12" s="351"/>
      <c r="M12" s="30"/>
      <c r="N12" s="445"/>
      <c r="O12" s="30"/>
      <c r="P12" s="445"/>
      <c r="Q12" s="30"/>
      <c r="R12" s="445"/>
      <c r="S12" s="30"/>
    </row>
    <row r="13" spans="1:19" s="8" customFormat="1" ht="45">
      <c r="A13" s="457"/>
      <c r="B13" s="47" t="s">
        <v>919</v>
      </c>
      <c r="C13" s="446"/>
      <c r="D13" s="9" t="s">
        <v>839</v>
      </c>
      <c r="E13" s="446"/>
      <c r="F13" s="9"/>
      <c r="G13" s="30"/>
      <c r="H13" s="9"/>
      <c r="I13" s="30"/>
      <c r="J13" s="374"/>
      <c r="K13" s="30"/>
      <c r="L13" s="351"/>
      <c r="M13" s="30"/>
      <c r="N13" s="445"/>
      <c r="O13" s="30"/>
      <c r="P13" s="445"/>
      <c r="Q13" s="30"/>
      <c r="R13" s="445"/>
      <c r="S13" s="30"/>
    </row>
    <row r="14" spans="1:19" s="216" customFormat="1">
      <c r="A14" s="215"/>
      <c r="L14" s="224"/>
    </row>
  </sheetData>
  <mergeCells count="1">
    <mergeCell ref="J9:J13"/>
  </mergeCells>
  <pageMargins left="0.7" right="0.7" top="0.75" bottom="0.75" header="0.3" footer="0.3"/>
  <pageSetup paperSize="8"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F4958-F41D-F144-8B2E-F47B83DA49D6}">
  <sheetPr codeName="Sheet21"/>
  <dimension ref="A1:S12"/>
  <sheetViews>
    <sheetView zoomScaleNormal="100" workbookViewId="0"/>
  </sheetViews>
  <sheetFormatPr defaultColWidth="10.5" defaultRowHeight="15.95"/>
  <cols>
    <col min="1" max="1" width="17.875" style="214" customWidth="1"/>
    <col min="2" max="2" width="44" style="214" customWidth="1"/>
    <col min="3" max="3" width="3" style="214" customWidth="1"/>
    <col min="4" max="4" width="25.875" style="214" customWidth="1"/>
    <col min="5" max="5" width="3" style="214" customWidth="1"/>
    <col min="6" max="6" width="25.875" style="214" customWidth="1"/>
    <col min="7" max="7" width="3" style="214" customWidth="1"/>
    <col min="8" max="8" width="25.875" style="214" customWidth="1"/>
    <col min="9" max="9" width="3" style="214" customWidth="1"/>
    <col min="10" max="10" width="39.5" style="214" customWidth="1"/>
    <col min="11" max="11" width="3" style="214" customWidth="1"/>
    <col min="12" max="12" width="61.62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13" t="s">
        <v>920</v>
      </c>
    </row>
    <row r="3" spans="1:19" s="30" customFormat="1" ht="369.95">
      <c r="A3" s="335" t="s">
        <v>921</v>
      </c>
      <c r="B3" s="44" t="s">
        <v>922</v>
      </c>
      <c r="D3" s="9" t="s">
        <v>923</v>
      </c>
      <c r="F3" s="45"/>
      <c r="H3" s="45"/>
      <c r="J3" s="444"/>
      <c r="L3" s="312" t="s">
        <v>924</v>
      </c>
      <c r="M3" s="299"/>
      <c r="N3" s="351"/>
      <c r="P3" s="445"/>
      <c r="R3" s="445"/>
    </row>
    <row r="4" spans="1:19" s="29" customFormat="1" ht="18">
      <c r="A4" s="43"/>
      <c r="B4" s="35"/>
      <c r="D4" s="35"/>
      <c r="F4" s="35"/>
      <c r="H4" s="35"/>
      <c r="J4" s="36"/>
      <c r="L4" s="36"/>
    </row>
    <row r="5" spans="1:19" s="40" customFormat="1" ht="75.95">
      <c r="A5" s="38"/>
      <c r="B5" s="39"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43"/>
      <c r="B6" s="35"/>
      <c r="D6" s="35"/>
      <c r="F6" s="35"/>
      <c r="H6" s="35"/>
      <c r="J6" s="36"/>
      <c r="L6" s="36"/>
      <c r="N6" s="36"/>
      <c r="P6" s="36"/>
      <c r="R6" s="36"/>
    </row>
    <row r="7" spans="1:19" s="29" customFormat="1" ht="150">
      <c r="A7" s="43"/>
      <c r="B7" s="61" t="s">
        <v>925</v>
      </c>
      <c r="D7" s="9" t="s">
        <v>70</v>
      </c>
      <c r="F7" s="9" t="str">
        <f>IF(D7=[2]Lists!$K$4,"&lt; Input URL to data source &gt;",IF(D7=[2]Lists!$K$5,"&lt; Reference section in EITI Report or URL &gt;",IF(D7=[2]Lists!$K$6,"&lt; Reference evidence of non-applicability &gt;","")))</f>
        <v/>
      </c>
      <c r="H7" s="9" t="s">
        <v>413</v>
      </c>
      <c r="J7" s="451"/>
      <c r="L7" s="351" t="s">
        <v>926</v>
      </c>
      <c r="M7" s="300"/>
      <c r="N7" s="351" t="s">
        <v>927</v>
      </c>
      <c r="P7" s="445"/>
      <c r="R7" s="445"/>
    </row>
    <row r="8" spans="1:19" s="29" customFormat="1" ht="75">
      <c r="A8" s="43"/>
      <c r="B8" s="41" t="s">
        <v>928</v>
      </c>
      <c r="D8" s="9" t="s">
        <v>70</v>
      </c>
      <c r="F8" s="9" t="str">
        <f>IF(D8=[2]Lists!$K$4,"&lt; Input URL to data source &gt;",IF(D8=[2]Lists!$K$5,"&lt; Reference section in EITI Report or URL &gt;",IF(D8=[2]Lists!$K$6,"&lt; Reference evidence of non-applicability &gt;","")))</f>
        <v/>
      </c>
      <c r="H8" s="9" t="s">
        <v>929</v>
      </c>
      <c r="J8" s="373"/>
      <c r="L8" s="312" t="s">
        <v>930</v>
      </c>
      <c r="M8" s="300"/>
      <c r="N8" s="351" t="s">
        <v>931</v>
      </c>
      <c r="P8" s="445"/>
      <c r="R8" s="445"/>
    </row>
    <row r="9" spans="1:19" s="29" customFormat="1" ht="180">
      <c r="A9" s="43"/>
      <c r="B9" s="41" t="s">
        <v>932</v>
      </c>
      <c r="D9" s="9" t="s">
        <v>933</v>
      </c>
      <c r="F9" s="9" t="str">
        <f>IF(D9=[2]Lists!$K$4,"&lt; Input URL to data source &gt;",IF(D9=[2]Lists!$K$5,"&lt; Reference section in EITI Report or URL &gt;",IF(D9=[2]Lists!$K$6,"&lt; Reference evidence of non-applicability &gt;","")))</f>
        <v/>
      </c>
      <c r="H9" s="9" t="str">
        <f>IF(F9=[2]Lists!$K$4,"&lt; Input URL to data source &gt;",IF(F9=[2]Lists!$K$5,"&lt; Reference section in EITI Report or URL &gt;",IF(F9=[2]Lists!$K$6,"&lt; Reference evidence of non-applicability &gt;","")))</f>
        <v/>
      </c>
      <c r="J9" s="373"/>
      <c r="L9" s="351" t="s">
        <v>934</v>
      </c>
      <c r="M9" s="300"/>
      <c r="N9" s="351" t="s">
        <v>935</v>
      </c>
      <c r="P9" s="445"/>
      <c r="R9" s="445"/>
    </row>
    <row r="10" spans="1:19" s="29" customFormat="1" ht="225">
      <c r="A10" s="43"/>
      <c r="B10" s="41" t="s">
        <v>936</v>
      </c>
      <c r="D10" s="9" t="s">
        <v>70</v>
      </c>
      <c r="F10" s="9" t="str">
        <f>IF(D10=[2]Lists!$K$4,"&lt; Input URL to data source &gt;",IF(D10=[2]Lists!$K$5,"&lt; Reference section in EITI Report or URL &gt;",IF(D10=[2]Lists!$K$6,"&lt; Reference evidence of non-applicability &gt;","")))</f>
        <v/>
      </c>
      <c r="H10" s="9" t="s">
        <v>937</v>
      </c>
      <c r="J10" s="373"/>
      <c r="L10" s="351" t="s">
        <v>938</v>
      </c>
      <c r="M10" s="300"/>
      <c r="N10" s="351" t="s">
        <v>939</v>
      </c>
      <c r="P10" s="445"/>
      <c r="R10" s="445"/>
    </row>
    <row r="11" spans="1:19" s="29" customFormat="1" ht="90">
      <c r="A11" s="43"/>
      <c r="B11" s="41" t="s">
        <v>940</v>
      </c>
      <c r="D11" s="9" t="s">
        <v>70</v>
      </c>
      <c r="F11" s="9" t="str">
        <f>IF(D11=[2]Lists!$K$4,"&lt; Input URL to data source &gt;",IF(D11=[2]Lists!$K$5,"&lt; Reference section in EITI Report or URL &gt;",IF(D11=[2]Lists!$K$6,"&lt; Reference evidence of non-applicability &gt;","")))</f>
        <v/>
      </c>
      <c r="H11" s="9" t="s">
        <v>413</v>
      </c>
      <c r="J11" s="374"/>
      <c r="L11" s="351" t="s">
        <v>941</v>
      </c>
      <c r="M11" s="300"/>
      <c r="N11" s="351" t="s">
        <v>881</v>
      </c>
      <c r="P11" s="445"/>
      <c r="R11" s="445"/>
    </row>
    <row r="12" spans="1:19" s="216" customFormat="1" ht="33.950000000000003">
      <c r="A12" s="215"/>
      <c r="B12" s="61" t="s">
        <v>942</v>
      </c>
      <c r="D12" s="292">
        <v>0.99880000000000002</v>
      </c>
      <c r="H12" s="224" t="s">
        <v>943</v>
      </c>
      <c r="L12" s="224" t="s">
        <v>944</v>
      </c>
      <c r="N12" s="224"/>
    </row>
  </sheetData>
  <mergeCells count="1">
    <mergeCell ref="J7:J11"/>
  </mergeCells>
  <pageMargins left="0.7" right="0.7" top="0.75" bottom="0.75" header="0.3" footer="0.3"/>
  <pageSetup paperSize="8"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0FF2C-68AF-534D-BA8F-3B07235A08DB}">
  <sheetPr codeName="Sheet22"/>
  <dimension ref="A1:S10"/>
  <sheetViews>
    <sheetView topLeftCell="B1" zoomScaleNormal="100" workbookViewId="0">
      <selection activeCell="L3" sqref="L3"/>
    </sheetView>
  </sheetViews>
  <sheetFormatPr defaultColWidth="10.5" defaultRowHeight="15.95"/>
  <cols>
    <col min="1" max="1" width="17.5" style="214" customWidth="1"/>
    <col min="2" max="2" width="38" style="214" customWidth="1"/>
    <col min="3" max="3" width="3.375" style="214" customWidth="1"/>
    <col min="4" max="4" width="26" style="214" customWidth="1"/>
    <col min="5" max="5" width="3.375" style="214" customWidth="1"/>
    <col min="6" max="6" width="26" style="214" customWidth="1"/>
    <col min="7" max="7" width="3.375" style="214" customWidth="1"/>
    <col min="8" max="8" width="26" style="214" customWidth="1"/>
    <col min="9" max="9" width="3.375" style="214" customWidth="1"/>
    <col min="10" max="10" width="39.5" style="214" customWidth="1"/>
    <col min="11" max="11" width="3" style="214" customWidth="1"/>
    <col min="12" max="12" width="49.37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13" t="s">
        <v>945</v>
      </c>
    </row>
    <row r="3" spans="1:19" s="30" customFormat="1" ht="255">
      <c r="A3" s="335" t="s">
        <v>946</v>
      </c>
      <c r="B3" s="44" t="s">
        <v>947</v>
      </c>
      <c r="D3" s="9" t="s">
        <v>394</v>
      </c>
      <c r="F3" s="45"/>
      <c r="H3" s="45"/>
      <c r="J3" s="444"/>
      <c r="L3" s="351" t="s">
        <v>948</v>
      </c>
      <c r="M3" s="299"/>
      <c r="N3" s="351"/>
      <c r="P3" s="445"/>
      <c r="R3" s="445"/>
    </row>
    <row r="4" spans="1:19" s="29" customFormat="1" ht="18">
      <c r="A4" s="43"/>
      <c r="B4" s="35"/>
      <c r="D4" s="35"/>
      <c r="F4" s="35"/>
      <c r="H4" s="35"/>
      <c r="J4" s="36"/>
      <c r="L4" s="36"/>
    </row>
    <row r="5" spans="1:19" s="40" customFormat="1" ht="75.95">
      <c r="A5" s="38"/>
      <c r="B5" s="39"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43"/>
      <c r="B6" s="35"/>
      <c r="D6" s="35"/>
      <c r="F6" s="35"/>
      <c r="H6" s="35"/>
      <c r="J6" s="36"/>
      <c r="L6" s="36"/>
      <c r="N6" s="36"/>
      <c r="P6" s="36"/>
      <c r="R6" s="36"/>
    </row>
    <row r="7" spans="1:19" s="8" customFormat="1" ht="90">
      <c r="A7" s="457"/>
      <c r="B7" s="61" t="s">
        <v>949</v>
      </c>
      <c r="C7" s="446"/>
      <c r="D7" s="283">
        <v>2.0794520547945203</v>
      </c>
      <c r="E7" s="512"/>
      <c r="F7" s="9" t="str">
        <f>IF(D7=[2]Lists!$K$4,"&lt; Input URL to data source &gt;",IF(D7=[2]Lists!$K$5,"&lt; Reference section in EITI Report or URL &gt;",IF(D7=[2]Lists!$K$6,"&lt; Reference evidence of non-applicability &gt;","")))</f>
        <v/>
      </c>
      <c r="G7" s="29"/>
      <c r="H7" s="9" t="str">
        <f>IF(F7=[2]Lists!$K$4,"&lt; Input URL to data source &gt;",IF(F7=[2]Lists!$K$5,"&lt; Reference section in EITI Report or URL &gt;",IF(F7=[2]Lists!$K$6,"&lt; Reference evidence of non-applicability &gt;","")))</f>
        <v/>
      </c>
      <c r="I7" s="29"/>
      <c r="J7" s="513" t="s">
        <v>950</v>
      </c>
      <c r="K7" s="29"/>
      <c r="L7" s="351" t="s">
        <v>951</v>
      </c>
      <c r="M7" s="300"/>
      <c r="N7" s="351"/>
      <c r="O7" s="29"/>
      <c r="P7" s="445"/>
      <c r="Q7" s="29"/>
      <c r="R7" s="445"/>
      <c r="S7" s="29"/>
    </row>
    <row r="8" spans="1:19" s="62" customFormat="1" ht="45">
      <c r="A8" s="514"/>
      <c r="B8" s="61" t="s">
        <v>952</v>
      </c>
      <c r="C8" s="512"/>
      <c r="D8" s="9" t="s">
        <v>70</v>
      </c>
      <c r="E8" s="512"/>
      <c r="F8" s="9" t="s">
        <v>953</v>
      </c>
      <c r="G8" s="512"/>
      <c r="H8" s="9" t="str">
        <f>IF(F8=[2]Lists!$K$4,"&lt; Input URL to data source &gt;",IF(F8=[2]Lists!$K$5,"&lt; Reference section in EITI Report or URL &gt;",IF(F8=[2]Lists!$K$6,"&lt; Reference evidence of non-applicability &gt;","")))</f>
        <v/>
      </c>
      <c r="I8" s="512"/>
      <c r="J8" s="425"/>
      <c r="K8" s="63"/>
      <c r="L8" s="312" t="s">
        <v>954</v>
      </c>
      <c r="M8" s="301"/>
      <c r="N8" s="351"/>
      <c r="O8" s="63"/>
      <c r="P8" s="445"/>
      <c r="Q8" s="63"/>
      <c r="R8" s="445"/>
      <c r="S8" s="512"/>
    </row>
    <row r="9" spans="1:19" s="62" customFormat="1" ht="90">
      <c r="A9" s="514"/>
      <c r="B9" s="515" t="s">
        <v>955</v>
      </c>
      <c r="C9" s="512"/>
      <c r="D9" s="9" t="s">
        <v>70</v>
      </c>
      <c r="E9" s="512"/>
      <c r="F9" s="9" t="str">
        <f>IF(D9=[2]Lists!$K$4,"&lt; Input URL to data source &gt;",IF(D9=[2]Lists!$K$5,"&lt; Reference section in EITI Report or URL &gt;",IF(D9=[2]Lists!$K$6,"&lt; Reference evidence of non-applicability &gt;","")))</f>
        <v/>
      </c>
      <c r="G9" s="512"/>
      <c r="H9" s="9" t="str">
        <f>IF(F9=[2]Lists!$K$4,"&lt; Input URL to data source &gt;",IF(F9=[2]Lists!$K$5,"&lt; Reference section in EITI Report or URL &gt;",IF(F9=[2]Lists!$K$6,"&lt; Reference evidence of non-applicability &gt;","")))</f>
        <v/>
      </c>
      <c r="I9" s="512"/>
      <c r="J9" s="426"/>
      <c r="K9" s="63"/>
      <c r="L9" s="351" t="s">
        <v>956</v>
      </c>
      <c r="M9" s="301"/>
      <c r="N9" s="351"/>
      <c r="O9" s="63"/>
      <c r="P9" s="445"/>
      <c r="Q9" s="63"/>
      <c r="R9" s="445"/>
      <c r="S9" s="512"/>
    </row>
    <row r="10" spans="1:19" s="216" customFormat="1">
      <c r="A10" s="215"/>
    </row>
  </sheetData>
  <mergeCells count="1">
    <mergeCell ref="J7:J9"/>
  </mergeCells>
  <pageMargins left="0.7" right="0.7" top="0.75" bottom="0.75" header="0.3" footer="0.3"/>
  <pageSetup paperSize="8"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A7FE8-2D15-A549-ADE3-B09430692E44}">
  <sheetPr codeName="Sheet23"/>
  <dimension ref="A1:S26"/>
  <sheetViews>
    <sheetView zoomScale="90" zoomScaleNormal="90" workbookViewId="0">
      <selection activeCell="L4" sqref="L4"/>
    </sheetView>
  </sheetViews>
  <sheetFormatPr defaultColWidth="10.5" defaultRowHeight="15.95"/>
  <cols>
    <col min="1" max="1" width="22" style="214" customWidth="1"/>
    <col min="2" max="2" width="45.5" style="214" customWidth="1"/>
    <col min="3" max="3" width="3" style="214" customWidth="1"/>
    <col min="4" max="4" width="49.5" style="214" customWidth="1"/>
    <col min="5" max="5" width="3" style="214" customWidth="1"/>
    <col min="6" max="6" width="24.5" style="214" customWidth="1"/>
    <col min="7" max="7" width="3" style="214" customWidth="1"/>
    <col min="8" max="8" width="24.5" style="214" customWidth="1"/>
    <col min="9" max="9" width="3" style="214" customWidth="1"/>
    <col min="10" max="10" width="39.5" style="214" customWidth="1"/>
    <col min="11" max="11" width="3" style="214" customWidth="1"/>
    <col min="12" max="12" width="59.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13" t="s">
        <v>957</v>
      </c>
    </row>
    <row r="3" spans="1:19" s="30" customFormat="1" ht="398.1">
      <c r="A3" s="335" t="s">
        <v>958</v>
      </c>
      <c r="B3" s="44" t="s">
        <v>959</v>
      </c>
      <c r="D3" s="9" t="s">
        <v>410</v>
      </c>
      <c r="F3" s="45"/>
      <c r="H3" s="45"/>
      <c r="J3" s="444"/>
      <c r="L3" s="312" t="s">
        <v>960</v>
      </c>
      <c r="M3" s="299"/>
      <c r="N3" s="445"/>
      <c r="P3" s="445"/>
      <c r="R3" s="445"/>
    </row>
    <row r="4" spans="1:19" s="29" customFormat="1" ht="18">
      <c r="A4" s="43"/>
      <c r="B4" s="35"/>
      <c r="D4" s="35"/>
      <c r="F4" s="35"/>
      <c r="H4" s="35"/>
      <c r="J4" s="36"/>
      <c r="L4" s="36"/>
    </row>
    <row r="5" spans="1:19" s="40" customFormat="1" ht="75.95">
      <c r="A5" s="38"/>
      <c r="B5" s="39"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43"/>
      <c r="B6" s="35"/>
      <c r="D6" s="35"/>
      <c r="F6" s="35"/>
      <c r="H6" s="35"/>
      <c r="J6" s="36"/>
      <c r="L6" s="36"/>
      <c r="N6" s="36"/>
      <c r="P6" s="36"/>
      <c r="R6" s="36"/>
    </row>
    <row r="7" spans="1:19" s="8" customFormat="1" ht="150">
      <c r="A7" s="457"/>
      <c r="B7" s="64" t="s">
        <v>961</v>
      </c>
      <c r="C7" s="446"/>
      <c r="D7" s="9" t="s">
        <v>136</v>
      </c>
      <c r="E7" s="446"/>
      <c r="F7" s="9" t="str">
        <f>IF(D7=[2]Lists!$K$4,"&lt; Input URL to data source &gt;",IF(D7=[2]Lists!$K$5,"&lt; Reference section in EITI Report or URL &gt;",IF(D7=[2]Lists!$K$6,"&lt; Reference evidence of non-applicability &gt;","")))</f>
        <v>&lt; Reference section in EITI Report or URL &gt;</v>
      </c>
      <c r="G7" s="29"/>
      <c r="H7" s="9" t="s">
        <v>962</v>
      </c>
      <c r="I7" s="29"/>
      <c r="J7" s="516" t="s">
        <v>963</v>
      </c>
      <c r="K7" s="29"/>
      <c r="L7" s="312" t="s">
        <v>964</v>
      </c>
      <c r="M7" s="300"/>
      <c r="N7" s="351" t="s">
        <v>965</v>
      </c>
      <c r="O7" s="29"/>
      <c r="P7" s="445"/>
      <c r="Q7" s="29"/>
      <c r="R7" s="445"/>
      <c r="S7" s="29"/>
    </row>
    <row r="8" spans="1:19" s="8" customFormat="1" ht="180">
      <c r="A8" s="457"/>
      <c r="B8" s="64" t="s">
        <v>966</v>
      </c>
      <c r="C8" s="446"/>
      <c r="D8" s="9" t="s">
        <v>188</v>
      </c>
      <c r="E8" s="446"/>
      <c r="F8" s="9" t="str">
        <f>IF(D8=[2]Lists!$K$4,"&lt; Input URL to data source &gt;",IF(D8=[2]Lists!$K$5,"&lt; Reference section in EITI Report or URL &gt;",IF(D8=[2]Lists!$K$6,"&lt; Reference evidence of non-applicability &gt;","")))</f>
        <v>&lt; Reference evidence of non-applicability &gt;</v>
      </c>
      <c r="G8" s="30"/>
      <c r="H8" s="9" t="str">
        <f>IF(F8=[2]Lists!$K$4,"&lt; Input URL to data source &gt;",IF(F8=[2]Lists!$K$5,"&lt; Reference section in EITI Report or URL &gt;",IF(F8=[2]Lists!$K$6,"&lt; Reference evidence of non-applicability &gt;","")))</f>
        <v/>
      </c>
      <c r="I8" s="30"/>
      <c r="J8" s="516" t="s">
        <v>967</v>
      </c>
      <c r="K8" s="30"/>
      <c r="L8" s="312" t="s">
        <v>968</v>
      </c>
      <c r="M8" s="299"/>
      <c r="N8" s="351" t="s">
        <v>969</v>
      </c>
      <c r="O8" s="30"/>
      <c r="P8" s="445"/>
      <c r="Q8" s="30"/>
      <c r="R8" s="445"/>
      <c r="S8" s="30"/>
    </row>
    <row r="9" spans="1:19" s="8" customFormat="1" ht="120">
      <c r="A9" s="457"/>
      <c r="B9" s="64" t="s">
        <v>970</v>
      </c>
      <c r="C9" s="446"/>
      <c r="D9" s="9" t="s">
        <v>76</v>
      </c>
      <c r="E9" s="446"/>
      <c r="F9" s="9" t="str">
        <f>IF(D9=[2]Lists!$K$4,"&lt; Input URL to data source &gt;",IF(D9=[2]Lists!$K$5,"&lt; Reference section in EITI Report or URL &gt;",IF(D9=[2]Lists!$K$6,"&lt; Reference evidence of non-applicability &gt;","")))</f>
        <v>&lt; Input URL to data source &gt;</v>
      </c>
      <c r="G9" s="29"/>
      <c r="H9" s="9" t="str">
        <f>IF(F9=[2]Lists!$K$4,"&lt; Input URL to data source &gt;",IF(F9=[2]Lists!$K$5,"&lt; Reference section in EITI Report or URL &gt;",IF(F9=[2]Lists!$K$6,"&lt; Reference evidence of non-applicability &gt;","")))</f>
        <v/>
      </c>
      <c r="I9" s="29"/>
      <c r="J9" s="516" t="s">
        <v>971</v>
      </c>
      <c r="K9" s="29"/>
      <c r="L9" s="312" t="s">
        <v>972</v>
      </c>
      <c r="M9" s="300"/>
      <c r="N9" s="351" t="s">
        <v>973</v>
      </c>
      <c r="O9" s="29"/>
      <c r="P9" s="445"/>
      <c r="Q9" s="29"/>
      <c r="R9" s="445"/>
      <c r="S9" s="29"/>
    </row>
    <row r="10" spans="1:19" s="8" customFormat="1" ht="120">
      <c r="A10" s="457"/>
      <c r="B10" s="64" t="s">
        <v>974</v>
      </c>
      <c r="C10" s="446"/>
      <c r="D10" s="9" t="s">
        <v>269</v>
      </c>
      <c r="E10" s="446"/>
      <c r="F10" s="9" t="str">
        <f>IF(D10=[2]Lists!$K$4,"&lt; Input URL to data source &gt;",IF(D10=[2]Lists!$K$5,"&lt; Reference section in EITI Report or URL &gt;",IF(D10=[2]Lists!$K$6,"&lt; Reference evidence of non-applicability &gt;","")))</f>
        <v/>
      </c>
      <c r="G10" s="30"/>
      <c r="H10" s="9" t="str">
        <f>IF(F10=[2]Lists!$K$4,"&lt; Input URL to data source &gt;",IF(F10=[2]Lists!$K$5,"&lt; Reference section in EITI Report or URL &gt;",IF(F10=[2]Lists!$K$6,"&lt; Reference evidence of non-applicability &gt;","")))</f>
        <v/>
      </c>
      <c r="I10" s="30"/>
      <c r="J10" s="336"/>
      <c r="K10" s="30"/>
      <c r="L10" s="351" t="s">
        <v>975</v>
      </c>
      <c r="M10" s="299"/>
      <c r="N10" s="351" t="s">
        <v>976</v>
      </c>
      <c r="O10" s="30"/>
      <c r="P10" s="445"/>
      <c r="Q10" s="30"/>
      <c r="R10" s="445"/>
      <c r="S10" s="30"/>
    </row>
    <row r="11" spans="1:19" s="8" customFormat="1" ht="105">
      <c r="A11" s="457"/>
      <c r="B11" s="64" t="s">
        <v>977</v>
      </c>
      <c r="C11" s="446"/>
      <c r="D11" s="9" t="s">
        <v>76</v>
      </c>
      <c r="E11" s="446"/>
      <c r="F11" s="9" t="str">
        <f>IF(D11=[2]Lists!$K$4,"&lt; Input URL to data source &gt;",IF(D11=[2]Lists!$K$5,"&lt; Reference section in EITI Report or URL &gt;",IF(D11=[2]Lists!$K$6,"&lt; Reference evidence of non-applicability &gt;","")))</f>
        <v>&lt; Input URL to data source &gt;</v>
      </c>
      <c r="G11" s="29"/>
      <c r="H11" s="9" t="str">
        <f>IF(F11=[2]Lists!$K$4,"&lt; Input URL to data source &gt;",IF(F11=[2]Lists!$K$5,"&lt; Reference section in EITI Report or URL &gt;",IF(F11=[2]Lists!$K$6,"&lt; Reference evidence of non-applicability &gt;","")))</f>
        <v/>
      </c>
      <c r="I11" s="29"/>
      <c r="J11" s="516" t="s">
        <v>978</v>
      </c>
      <c r="K11" s="29"/>
      <c r="L11" s="312" t="s">
        <v>979</v>
      </c>
      <c r="M11" s="300"/>
      <c r="N11" s="351" t="s">
        <v>980</v>
      </c>
      <c r="O11" s="29"/>
      <c r="P11" s="445"/>
      <c r="Q11" s="29"/>
      <c r="R11" s="445"/>
      <c r="S11" s="29"/>
    </row>
    <row r="12" spans="1:19" s="8" customFormat="1" ht="90">
      <c r="A12" s="457"/>
      <c r="B12" s="64" t="s">
        <v>981</v>
      </c>
      <c r="C12" s="446"/>
      <c r="D12" s="9" t="s">
        <v>76</v>
      </c>
      <c r="E12" s="446"/>
      <c r="F12" s="9" t="str">
        <f>IF(D12=[2]Lists!$K$4,"&lt; Input URL to data source &gt;",IF(D12=[2]Lists!$K$5,"&lt; Reference section in EITI Report or URL &gt;",IF(D12=[2]Lists!$K$6,"&lt; Reference evidence of non-applicability &gt;","")))</f>
        <v>&lt; Input URL to data source &gt;</v>
      </c>
      <c r="G12" s="217"/>
      <c r="H12" s="9" t="str">
        <f>IF(F12=[2]Lists!$K$4,"&lt; Input URL to data source &gt;",IF(F12=[2]Lists!$K$5,"&lt; Reference section in EITI Report or URL &gt;",IF(F12=[2]Lists!$K$6,"&lt; Reference evidence of non-applicability &gt;","")))</f>
        <v/>
      </c>
      <c r="I12" s="217"/>
      <c r="J12" s="516" t="s">
        <v>982</v>
      </c>
      <c r="K12" s="217"/>
      <c r="L12" s="351" t="s">
        <v>983</v>
      </c>
      <c r="M12" s="217"/>
      <c r="N12" s="351" t="s">
        <v>984</v>
      </c>
      <c r="O12" s="217"/>
      <c r="P12" s="445"/>
      <c r="Q12" s="217"/>
      <c r="R12" s="445"/>
      <c r="S12" s="217"/>
    </row>
    <row r="13" spans="1:19" s="57" customFormat="1" ht="120">
      <c r="A13" s="509"/>
      <c r="B13" s="65" t="s">
        <v>985</v>
      </c>
      <c r="C13" s="510"/>
      <c r="D13" s="9" t="s">
        <v>70</v>
      </c>
      <c r="E13" s="510"/>
      <c r="F13" s="59" t="s">
        <v>986</v>
      </c>
      <c r="G13" s="223"/>
      <c r="H13" s="59"/>
      <c r="I13" s="223"/>
      <c r="J13" s="336"/>
      <c r="K13" s="223"/>
      <c r="L13" s="329" t="s">
        <v>987</v>
      </c>
      <c r="M13" s="223"/>
      <c r="N13" s="517" t="s">
        <v>988</v>
      </c>
      <c r="O13" s="223"/>
      <c r="P13" s="511"/>
      <c r="Q13" s="223"/>
      <c r="R13" s="511"/>
      <c r="S13" s="223"/>
    </row>
    <row r="14" spans="1:19" s="57" customFormat="1" ht="60">
      <c r="A14" s="509"/>
      <c r="B14" s="47" t="s">
        <v>989</v>
      </c>
      <c r="C14" s="510"/>
      <c r="D14" s="9" t="s">
        <v>70</v>
      </c>
      <c r="E14" s="510"/>
      <c r="F14" s="59" t="s">
        <v>986</v>
      </c>
      <c r="G14" s="223"/>
      <c r="H14" s="59"/>
      <c r="I14" s="223"/>
      <c r="J14" s="336"/>
      <c r="K14" s="223"/>
      <c r="L14" s="517" t="s">
        <v>990</v>
      </c>
      <c r="M14" s="223"/>
      <c r="N14" s="517"/>
      <c r="O14" s="223"/>
      <c r="P14" s="511"/>
      <c r="Q14" s="223"/>
      <c r="R14" s="511"/>
      <c r="S14" s="223"/>
    </row>
    <row r="15" spans="1:19" s="57" customFormat="1" ht="75">
      <c r="A15" s="509"/>
      <c r="B15" s="47" t="s">
        <v>991</v>
      </c>
      <c r="C15" s="510"/>
      <c r="D15" s="9" t="s">
        <v>85</v>
      </c>
      <c r="E15" s="510"/>
      <c r="F15" s="59"/>
      <c r="G15" s="223"/>
      <c r="H15" s="59"/>
      <c r="I15" s="223"/>
      <c r="J15" s="336"/>
      <c r="K15" s="223"/>
      <c r="L15" s="517" t="s">
        <v>992</v>
      </c>
      <c r="M15" s="223"/>
      <c r="N15" s="517" t="s">
        <v>993</v>
      </c>
      <c r="O15" s="223"/>
      <c r="P15" s="511"/>
      <c r="Q15" s="223"/>
      <c r="R15" s="511"/>
      <c r="S15" s="223"/>
    </row>
    <row r="16" spans="1:19" s="57" customFormat="1" ht="210">
      <c r="A16" s="509"/>
      <c r="B16" s="47" t="s">
        <v>994</v>
      </c>
      <c r="C16" s="510"/>
      <c r="D16" s="9" t="s">
        <v>70</v>
      </c>
      <c r="E16" s="510"/>
      <c r="F16" s="59"/>
      <c r="G16" s="223"/>
      <c r="H16" s="59" t="s">
        <v>995</v>
      </c>
      <c r="I16" s="223"/>
      <c r="J16" s="336"/>
      <c r="K16" s="223"/>
      <c r="L16" s="329" t="s">
        <v>996</v>
      </c>
      <c r="M16" s="223"/>
      <c r="N16" s="517" t="s">
        <v>997</v>
      </c>
      <c r="O16" s="223"/>
      <c r="P16" s="511"/>
      <c r="Q16" s="223"/>
      <c r="R16" s="511"/>
      <c r="S16" s="223"/>
    </row>
    <row r="17" spans="1:19" s="57" customFormat="1" ht="105">
      <c r="A17" s="509"/>
      <c r="B17" s="47" t="s">
        <v>998</v>
      </c>
      <c r="C17" s="510"/>
      <c r="D17" s="9" t="s">
        <v>70</v>
      </c>
      <c r="E17" s="510"/>
      <c r="F17" s="59" t="s">
        <v>999</v>
      </c>
      <c r="G17" s="223"/>
      <c r="H17" s="59"/>
      <c r="I17" s="223"/>
      <c r="J17" s="336"/>
      <c r="K17" s="223"/>
      <c r="L17" s="517" t="s">
        <v>1000</v>
      </c>
      <c r="M17" s="223"/>
      <c r="N17" s="517" t="s">
        <v>1001</v>
      </c>
      <c r="O17" s="223"/>
      <c r="P17" s="511"/>
      <c r="Q17" s="223"/>
      <c r="R17" s="511"/>
      <c r="S17" s="223"/>
    </row>
    <row r="18" spans="1:19" s="57" customFormat="1" ht="135">
      <c r="A18" s="509"/>
      <c r="B18" s="47" t="s">
        <v>1002</v>
      </c>
      <c r="C18" s="510"/>
      <c r="D18" s="9" t="s">
        <v>188</v>
      </c>
      <c r="E18" s="510"/>
      <c r="F18" s="59"/>
      <c r="G18" s="223"/>
      <c r="H18" s="59" t="s">
        <v>995</v>
      </c>
      <c r="I18" s="223"/>
      <c r="J18" s="336"/>
      <c r="K18" s="223"/>
      <c r="L18" s="329" t="s">
        <v>1003</v>
      </c>
      <c r="M18" s="223"/>
      <c r="N18" s="517" t="s">
        <v>1004</v>
      </c>
      <c r="O18" s="223"/>
      <c r="P18" s="511"/>
      <c r="Q18" s="223"/>
      <c r="R18" s="511"/>
      <c r="S18" s="223"/>
    </row>
    <row r="19" spans="1:19" s="57" customFormat="1" ht="90">
      <c r="A19" s="509"/>
      <c r="B19" s="47" t="s">
        <v>1005</v>
      </c>
      <c r="C19" s="510"/>
      <c r="D19" s="9" t="s">
        <v>70</v>
      </c>
      <c r="E19" s="510"/>
      <c r="F19" s="59"/>
      <c r="G19" s="223"/>
      <c r="H19" s="59" t="s">
        <v>995</v>
      </c>
      <c r="I19" s="223"/>
      <c r="J19" s="336"/>
      <c r="K19" s="223"/>
      <c r="L19" s="517" t="s">
        <v>1006</v>
      </c>
      <c r="M19" s="223"/>
      <c r="N19" s="517" t="s">
        <v>1007</v>
      </c>
      <c r="O19" s="223"/>
      <c r="P19" s="511"/>
      <c r="Q19" s="223"/>
      <c r="R19" s="511"/>
      <c r="S19" s="223"/>
    </row>
    <row r="20" spans="1:19" s="57" customFormat="1" ht="30">
      <c r="A20" s="509"/>
      <c r="B20" s="47" t="s">
        <v>1008</v>
      </c>
      <c r="C20" s="510"/>
      <c r="D20" s="9" t="s">
        <v>70</v>
      </c>
      <c r="E20" s="510"/>
      <c r="F20" s="59"/>
      <c r="G20" s="223"/>
      <c r="H20" s="59"/>
      <c r="I20" s="223"/>
      <c r="J20" s="336"/>
      <c r="K20" s="223"/>
      <c r="L20" s="517" t="s">
        <v>1009</v>
      </c>
      <c r="M20" s="223"/>
      <c r="N20" s="517"/>
      <c r="O20" s="223"/>
      <c r="P20" s="511"/>
      <c r="Q20" s="223"/>
      <c r="R20" s="511"/>
      <c r="S20" s="223"/>
    </row>
    <row r="21" spans="1:19" s="57" customFormat="1" ht="75">
      <c r="A21" s="509"/>
      <c r="B21" s="65" t="s">
        <v>1010</v>
      </c>
      <c r="C21" s="510"/>
      <c r="D21" s="9" t="s">
        <v>85</v>
      </c>
      <c r="E21" s="510"/>
      <c r="F21" s="59"/>
      <c r="G21" s="223"/>
      <c r="H21" s="59"/>
      <c r="I21" s="223"/>
      <c r="J21" s="336"/>
      <c r="K21" s="223"/>
      <c r="L21" s="517"/>
      <c r="M21" s="223"/>
      <c r="N21" s="517"/>
      <c r="O21" s="223"/>
      <c r="P21" s="511"/>
      <c r="Q21" s="223"/>
      <c r="R21" s="511"/>
      <c r="S21" s="223"/>
    </row>
    <row r="22" spans="1:19" s="57" customFormat="1" ht="45">
      <c r="A22" s="509"/>
      <c r="B22" s="47" t="s">
        <v>1011</v>
      </c>
      <c r="C22" s="510"/>
      <c r="D22" s="9" t="s">
        <v>188</v>
      </c>
      <c r="E22" s="510"/>
      <c r="F22" s="59"/>
      <c r="G22" s="223"/>
      <c r="H22" s="59"/>
      <c r="I22" s="223"/>
      <c r="J22" s="336"/>
      <c r="K22" s="223"/>
      <c r="L22" s="517"/>
      <c r="M22" s="223"/>
      <c r="N22" s="517"/>
      <c r="O22" s="223"/>
      <c r="P22" s="511"/>
      <c r="Q22" s="223"/>
      <c r="R22" s="511"/>
      <c r="S22" s="223"/>
    </row>
    <row r="23" spans="1:19" s="57" customFormat="1" ht="30">
      <c r="A23" s="509"/>
      <c r="B23" s="47" t="s">
        <v>1012</v>
      </c>
      <c r="C23" s="510"/>
      <c r="D23" s="9" t="s">
        <v>188</v>
      </c>
      <c r="E23" s="510"/>
      <c r="F23" s="59"/>
      <c r="G23" s="223"/>
      <c r="H23" s="59"/>
      <c r="I23" s="223"/>
      <c r="J23" s="336"/>
      <c r="K23" s="223"/>
      <c r="L23" s="517"/>
      <c r="M23" s="223"/>
      <c r="N23" s="517"/>
      <c r="O23" s="223"/>
      <c r="P23" s="511"/>
      <c r="Q23" s="223"/>
      <c r="R23" s="511"/>
      <c r="S23" s="223"/>
    </row>
    <row r="24" spans="1:19" s="57" customFormat="1" ht="45">
      <c r="A24" s="509"/>
      <c r="B24" s="47" t="s">
        <v>1013</v>
      </c>
      <c r="C24" s="510"/>
      <c r="D24" s="9" t="s">
        <v>188</v>
      </c>
      <c r="E24" s="510"/>
      <c r="F24" s="59"/>
      <c r="G24" s="223"/>
      <c r="H24" s="59"/>
      <c r="I24" s="223"/>
      <c r="J24" s="336"/>
      <c r="K24" s="223"/>
      <c r="L24" s="517"/>
      <c r="M24" s="223"/>
      <c r="N24" s="517"/>
      <c r="O24" s="223"/>
      <c r="P24" s="511"/>
      <c r="Q24" s="223"/>
      <c r="R24" s="511"/>
      <c r="S24" s="223"/>
    </row>
    <row r="25" spans="1:19" s="57" customFormat="1" ht="30">
      <c r="A25" s="509"/>
      <c r="B25" s="47" t="s">
        <v>1014</v>
      </c>
      <c r="C25" s="510"/>
      <c r="D25" s="9" t="s">
        <v>188</v>
      </c>
      <c r="E25" s="510"/>
      <c r="F25" s="59"/>
      <c r="G25" s="223"/>
      <c r="H25" s="59"/>
      <c r="I25" s="223"/>
      <c r="J25" s="337"/>
      <c r="K25" s="223"/>
      <c r="L25" s="517"/>
      <c r="M25" s="223"/>
      <c r="N25" s="517"/>
      <c r="O25" s="223"/>
      <c r="P25" s="511"/>
      <c r="Q25" s="223"/>
      <c r="R25" s="511"/>
      <c r="S25" s="223"/>
    </row>
    <row r="26" spans="1:19" s="216" customFormat="1">
      <c r="A26" s="215"/>
      <c r="B26" s="224"/>
    </row>
  </sheetData>
  <pageMargins left="0.7" right="0.7" top="0.75" bottom="0.75" header="0.3" footer="0.3"/>
  <pageSetup paperSize="8"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B907A-FC08-B84C-958C-237D01DAB50B}">
  <sheetPr codeName="Sheet24"/>
  <dimension ref="A1:S15"/>
  <sheetViews>
    <sheetView topLeftCell="F1" zoomScaleNormal="100" workbookViewId="0">
      <selection activeCell="L3" sqref="L3"/>
    </sheetView>
  </sheetViews>
  <sheetFormatPr defaultColWidth="10.5" defaultRowHeight="15.95"/>
  <cols>
    <col min="1" max="1" width="16" style="214" customWidth="1"/>
    <col min="2" max="2" width="46.375" style="214" customWidth="1"/>
    <col min="3" max="3" width="3.375" style="214" customWidth="1"/>
    <col min="4" max="4" width="25.875" style="214" customWidth="1"/>
    <col min="5" max="5" width="3.375" style="214" customWidth="1"/>
    <col min="6" max="6" width="25.875" style="214" customWidth="1"/>
    <col min="7" max="7" width="3.375" style="214" customWidth="1"/>
    <col min="8" max="8" width="25.875" style="214" customWidth="1"/>
    <col min="9" max="9" width="3.375" style="214" customWidth="1"/>
    <col min="10" max="10" width="39.5" style="214" customWidth="1"/>
    <col min="11" max="11" width="3" style="214" customWidth="1"/>
    <col min="12" max="12" width="39.5" style="305" customWidth="1"/>
    <col min="13" max="13" width="3" style="305" customWidth="1"/>
    <col min="14" max="14" width="39.5" style="305"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13" t="s">
        <v>1015</v>
      </c>
    </row>
    <row r="3" spans="1:19" s="30" customFormat="1" ht="90">
      <c r="A3" s="335" t="s">
        <v>1016</v>
      </c>
      <c r="B3" s="44" t="s">
        <v>1017</v>
      </c>
      <c r="D3" s="298" t="s">
        <v>394</v>
      </c>
      <c r="F3" s="45"/>
      <c r="H3" s="45"/>
      <c r="J3" s="444"/>
      <c r="L3" s="351" t="s">
        <v>1018</v>
      </c>
      <c r="N3" s="351"/>
      <c r="P3" s="445"/>
      <c r="R3" s="445"/>
    </row>
    <row r="4" spans="1:19" s="29" customFormat="1" ht="18">
      <c r="A4" s="43"/>
      <c r="B4" s="35"/>
      <c r="D4" s="35"/>
      <c r="F4" s="35"/>
      <c r="H4" s="35"/>
      <c r="J4" s="36"/>
      <c r="L4" s="302"/>
      <c r="M4" s="303"/>
      <c r="N4" s="303"/>
    </row>
    <row r="5" spans="1:19" s="40" customFormat="1" ht="75.95">
      <c r="A5" s="38"/>
      <c r="B5" s="39"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43"/>
      <c r="B6" s="35"/>
      <c r="D6" s="35"/>
      <c r="F6" s="35"/>
      <c r="H6" s="35"/>
      <c r="J6" s="36"/>
      <c r="L6" s="302"/>
      <c r="M6" s="303"/>
      <c r="N6" s="302"/>
      <c r="P6" s="36"/>
      <c r="R6" s="36"/>
    </row>
    <row r="7" spans="1:19" s="8" customFormat="1" ht="165">
      <c r="A7" s="457"/>
      <c r="B7" s="41" t="s">
        <v>1019</v>
      </c>
      <c r="C7" s="446"/>
      <c r="D7" s="9" t="s">
        <v>136</v>
      </c>
      <c r="E7" s="446"/>
      <c r="F7" s="9" t="str">
        <f>IF(D7=[2]Lists!$K$4,"&lt; Input URL to data source &gt;",IF(D7=[2]Lists!$K$5,"&lt; Reference section in EITI Report or URL &gt;",IF(D7=[2]Lists!$K$6,"&lt; Reference evidence of non-applicability &gt;","")))</f>
        <v>&lt; Reference section in EITI Report or URL &gt;</v>
      </c>
      <c r="G7" s="29"/>
      <c r="H7" s="9" t="s">
        <v>1020</v>
      </c>
      <c r="I7" s="29"/>
      <c r="J7" s="518"/>
      <c r="K7" s="29"/>
      <c r="L7" s="351" t="s">
        <v>1021</v>
      </c>
      <c r="M7" s="303"/>
      <c r="N7" s="351" t="s">
        <v>1022</v>
      </c>
      <c r="O7" s="29"/>
      <c r="P7" s="445"/>
      <c r="Q7" s="29"/>
      <c r="R7" s="445"/>
      <c r="S7" s="29"/>
    </row>
    <row r="8" spans="1:19" s="8" customFormat="1" ht="60">
      <c r="A8" s="457"/>
      <c r="B8" s="47" t="s">
        <v>1023</v>
      </c>
      <c r="C8" s="446"/>
      <c r="D8" s="9" t="s">
        <v>188</v>
      </c>
      <c r="E8" s="446"/>
      <c r="F8" s="9"/>
      <c r="G8" s="29"/>
      <c r="H8" s="9"/>
      <c r="I8" s="29"/>
      <c r="J8" s="519"/>
      <c r="K8" s="29"/>
      <c r="L8" s="351" t="s">
        <v>1024</v>
      </c>
      <c r="M8" s="303"/>
      <c r="N8" s="351"/>
      <c r="O8" s="29"/>
      <c r="P8" s="445"/>
      <c r="Q8" s="29"/>
      <c r="R8" s="445"/>
      <c r="S8" s="29"/>
    </row>
    <row r="9" spans="1:19" s="8" customFormat="1" ht="30">
      <c r="A9" s="457"/>
      <c r="B9" s="47" t="s">
        <v>1025</v>
      </c>
      <c r="C9" s="446"/>
      <c r="D9" s="9" t="s">
        <v>379</v>
      </c>
      <c r="E9" s="446"/>
      <c r="F9" s="52" t="str">
        <f>IF(D9=[2]Lists!$K$4,"&lt; Input URL to data source &gt;",IF(D9=[2]Lists!$K$5,"&lt; Reference section in EITI Report &gt;",IF(D9=[2]Lists!$K$6,"&lt; Reference evidence of non-applicability &gt;","")))</f>
        <v/>
      </c>
      <c r="G9" s="30"/>
      <c r="H9" s="52" t="str">
        <f>IF(F9=[2]Lists!$K$4,"&lt; Input URL to data source &gt;",IF(F9=[2]Lists!$K$5,"&lt; Reference section in EITI Report &gt;",IF(F9=[2]Lists!$K$6,"&lt; Reference evidence of non-applicability &gt;","")))</f>
        <v/>
      </c>
      <c r="I9" s="30"/>
      <c r="J9" s="519"/>
      <c r="K9" s="30"/>
      <c r="L9" s="351"/>
      <c r="M9" s="30"/>
      <c r="N9" s="351"/>
      <c r="O9" s="30"/>
      <c r="P9" s="445"/>
      <c r="Q9" s="30"/>
      <c r="R9" s="445"/>
      <c r="S9" s="30"/>
    </row>
    <row r="10" spans="1:19" s="8" customFormat="1" ht="60">
      <c r="A10" s="457"/>
      <c r="B10" s="47" t="s">
        <v>1026</v>
      </c>
      <c r="C10" s="446"/>
      <c r="D10" s="9" t="s">
        <v>188</v>
      </c>
      <c r="E10" s="446"/>
      <c r="F10" s="9"/>
      <c r="G10" s="29"/>
      <c r="H10" s="9"/>
      <c r="I10" s="29"/>
      <c r="J10" s="519"/>
      <c r="K10" s="29"/>
      <c r="L10" s="351" t="s">
        <v>1024</v>
      </c>
      <c r="M10" s="303"/>
      <c r="N10" s="351"/>
      <c r="O10" s="29"/>
      <c r="P10" s="445"/>
      <c r="Q10" s="29"/>
      <c r="R10" s="445"/>
      <c r="S10" s="29"/>
    </row>
    <row r="11" spans="1:19" s="8" customFormat="1" ht="60">
      <c r="A11" s="457"/>
      <c r="B11" s="47" t="s">
        <v>1027</v>
      </c>
      <c r="C11" s="446"/>
      <c r="D11" s="9" t="s">
        <v>188</v>
      </c>
      <c r="E11" s="446"/>
      <c r="F11" s="9"/>
      <c r="G11" s="29"/>
      <c r="H11" s="9"/>
      <c r="I11" s="29"/>
      <c r="J11" s="519"/>
      <c r="K11" s="29"/>
      <c r="L11" s="351"/>
      <c r="M11" s="303"/>
      <c r="N11" s="351"/>
      <c r="O11" s="29"/>
      <c r="P11" s="445"/>
      <c r="Q11" s="29"/>
      <c r="R11" s="445"/>
      <c r="S11" s="29"/>
    </row>
    <row r="12" spans="1:19" s="8" customFormat="1" ht="75">
      <c r="A12" s="457"/>
      <c r="B12" s="47" t="s">
        <v>1028</v>
      </c>
      <c r="C12" s="446"/>
      <c r="D12" s="9" t="s">
        <v>188</v>
      </c>
      <c r="E12" s="446"/>
      <c r="F12" s="9"/>
      <c r="G12" s="29"/>
      <c r="H12" s="9"/>
      <c r="I12" s="29"/>
      <c r="J12" s="519"/>
      <c r="K12" s="29"/>
      <c r="L12" s="351" t="s">
        <v>1024</v>
      </c>
      <c r="M12" s="303"/>
      <c r="N12" s="351"/>
      <c r="O12" s="29"/>
      <c r="P12" s="445"/>
      <c r="Q12" s="29"/>
      <c r="R12" s="445"/>
      <c r="S12" s="29"/>
    </row>
    <row r="13" spans="1:19" s="8" customFormat="1" ht="75">
      <c r="A13" s="457"/>
      <c r="B13" s="47" t="s">
        <v>1029</v>
      </c>
      <c r="C13" s="446"/>
      <c r="D13" s="9" t="s">
        <v>188</v>
      </c>
      <c r="E13" s="446"/>
      <c r="F13" s="9"/>
      <c r="G13" s="29"/>
      <c r="H13" s="9"/>
      <c r="I13" s="29"/>
      <c r="J13" s="519"/>
      <c r="K13" s="29"/>
      <c r="L13" s="351" t="s">
        <v>1024</v>
      </c>
      <c r="M13" s="303"/>
      <c r="N13" s="351"/>
      <c r="O13" s="29"/>
      <c r="P13" s="445"/>
      <c r="Q13" s="29"/>
      <c r="R13" s="445"/>
      <c r="S13" s="29"/>
    </row>
    <row r="14" spans="1:19" s="8" customFormat="1" ht="75">
      <c r="A14" s="457"/>
      <c r="B14" s="41" t="s">
        <v>1030</v>
      </c>
      <c r="C14" s="446"/>
      <c r="D14" s="9" t="s">
        <v>76</v>
      </c>
      <c r="E14" s="446"/>
      <c r="F14" s="9" t="s">
        <v>1031</v>
      </c>
      <c r="G14" s="29"/>
      <c r="H14" s="9" t="str">
        <f>IF(F14=[2]Lists!$K$4,"&lt; Input URL to data source &gt;",IF(F14=[2]Lists!$K$5,"&lt; Reference section in EITI Report or URL &gt;",IF(F14=[2]Lists!$K$6,"&lt; Reference evidence of non-applicability &gt;","")))</f>
        <v/>
      </c>
      <c r="I14" s="29"/>
      <c r="J14" s="520"/>
      <c r="K14" s="29"/>
      <c r="L14" s="351" t="s">
        <v>1032</v>
      </c>
      <c r="M14" s="303"/>
      <c r="N14" s="351" t="s">
        <v>1033</v>
      </c>
      <c r="O14" s="29"/>
      <c r="P14" s="445"/>
      <c r="Q14" s="29"/>
      <c r="R14" s="445"/>
      <c r="S14" s="29"/>
    </row>
    <row r="15" spans="1:19" s="216" customFormat="1">
      <c r="A15" s="215"/>
      <c r="L15" s="224"/>
      <c r="M15" s="224"/>
      <c r="N15" s="224"/>
    </row>
  </sheetData>
  <mergeCells count="1">
    <mergeCell ref="J7:J14"/>
  </mergeCells>
  <pageMargins left="0.7" right="0.7" top="0.75" bottom="0.75" header="0.3" footer="0.3"/>
  <pageSetup paperSize="8" orientation="landscape" horizontalDpi="1200" verticalDpi="1200" r:id="rId1"/>
  <headerFooter>
    <oddHeader>&amp;C&amp;G</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34223-E71A-8C42-884A-40C9768716A0}">
  <sheetPr codeName="Sheet25"/>
  <dimension ref="A1:T22"/>
  <sheetViews>
    <sheetView zoomScale="85" zoomScaleNormal="85" workbookViewId="0">
      <selection activeCell="N7" sqref="N7"/>
    </sheetView>
  </sheetViews>
  <sheetFormatPr defaultColWidth="10.5" defaultRowHeight="15.95"/>
  <cols>
    <col min="1" max="1" width="18.375" style="219" customWidth="1"/>
    <col min="2" max="2" width="37.875" style="214" customWidth="1"/>
    <col min="3" max="3" width="3" style="214" customWidth="1"/>
    <col min="4" max="4" width="27" style="214" customWidth="1"/>
    <col min="5" max="5" width="3" style="214" customWidth="1"/>
    <col min="6" max="6" width="27" style="214" customWidth="1"/>
    <col min="7" max="7" width="3" style="214" customWidth="1"/>
    <col min="8" max="8" width="27" style="214" customWidth="1"/>
    <col min="9" max="9" width="3" style="214" customWidth="1"/>
    <col min="10" max="10" width="39.5" style="214" customWidth="1"/>
    <col min="11" max="11" width="3" style="214" customWidth="1"/>
    <col min="12" max="12" width="39.5" style="305" customWidth="1"/>
    <col min="13" max="13" width="3" style="305" customWidth="1"/>
    <col min="14" max="14" width="39.5" style="305"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13" t="s">
        <v>1034</v>
      </c>
    </row>
    <row r="3" spans="1:19" s="30" customFormat="1" ht="105">
      <c r="A3" s="335" t="s">
        <v>1035</v>
      </c>
      <c r="B3" s="44" t="s">
        <v>1036</v>
      </c>
      <c r="D3" s="298" t="s">
        <v>188</v>
      </c>
      <c r="F3" s="45"/>
      <c r="H3" s="45"/>
      <c r="J3" s="508" t="s">
        <v>1037</v>
      </c>
      <c r="L3" s="351" t="s">
        <v>1038</v>
      </c>
      <c r="N3" s="351"/>
      <c r="P3" s="445"/>
      <c r="R3" s="445"/>
    </row>
    <row r="4" spans="1:19" s="29" customFormat="1" ht="18">
      <c r="A4" s="55"/>
      <c r="B4" s="35"/>
      <c r="D4" s="35"/>
      <c r="F4" s="35"/>
      <c r="H4" s="35"/>
      <c r="J4" s="36"/>
      <c r="L4" s="302"/>
      <c r="M4" s="303"/>
      <c r="N4" s="303"/>
    </row>
    <row r="5" spans="1:19" s="40" customFormat="1" ht="75.95">
      <c r="A5" s="54"/>
      <c r="B5" s="39"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55"/>
      <c r="B6" s="35"/>
      <c r="D6" s="35"/>
      <c r="F6" s="35"/>
      <c r="H6" s="35"/>
      <c r="J6" s="36"/>
      <c r="L6" s="302"/>
      <c r="M6" s="303"/>
      <c r="N6" s="302"/>
      <c r="P6" s="36"/>
      <c r="R6" s="36"/>
    </row>
    <row r="7" spans="1:19" s="30" customFormat="1" ht="105">
      <c r="A7" s="335" t="s">
        <v>159</v>
      </c>
      <c r="B7" s="44" t="s">
        <v>1039</v>
      </c>
      <c r="D7" s="9" t="s">
        <v>85</v>
      </c>
      <c r="F7" s="45"/>
      <c r="H7" s="45"/>
      <c r="J7" s="444"/>
      <c r="L7" s="351" t="s">
        <v>1040</v>
      </c>
      <c r="N7" s="351"/>
      <c r="P7" s="445"/>
      <c r="R7" s="445"/>
    </row>
    <row r="8" spans="1:19" s="29" customFormat="1" ht="18">
      <c r="A8" s="55"/>
      <c r="B8" s="35"/>
      <c r="D8" s="35"/>
      <c r="F8" s="35"/>
      <c r="H8" s="35"/>
      <c r="J8" s="36"/>
      <c r="L8" s="302"/>
      <c r="M8" s="303"/>
      <c r="N8" s="302"/>
      <c r="P8" s="36"/>
      <c r="R8" s="36"/>
    </row>
    <row r="9" spans="1:19" s="8" customFormat="1" ht="30">
      <c r="A9" s="371" t="s">
        <v>1041</v>
      </c>
      <c r="B9" s="41" t="s">
        <v>1042</v>
      </c>
      <c r="C9" s="446"/>
      <c r="D9" s="9" t="s">
        <v>289</v>
      </c>
      <c r="E9" s="446"/>
      <c r="F9" s="9" t="str">
        <f>IF(D9=[2]Lists!$K$4,"&lt; Input URL to data source &gt;",IF(D9=[2]Lists!$K$5,"&lt; Reference section in EITI Report or URL &gt;",IF(D9=[2]Lists!$K$6,"&lt; Reference evidence of non-applicability &gt;","")))</f>
        <v/>
      </c>
      <c r="G9" s="29"/>
      <c r="H9" s="9" t="str">
        <f>IF(F9=[2]Lists!$K$4,"&lt; Input URL to data source &gt;",IF(F9=[2]Lists!$K$5,"&lt; Reference section in EITI Report or URL &gt;",IF(F9=[2]Lists!$K$6,"&lt; Reference evidence of non-applicability &gt;","")))</f>
        <v/>
      </c>
      <c r="I9" s="29"/>
      <c r="J9" s="451"/>
      <c r="K9" s="29"/>
      <c r="L9" s="351"/>
      <c r="M9" s="303"/>
      <c r="N9" s="351"/>
      <c r="O9" s="29"/>
      <c r="P9" s="445"/>
      <c r="Q9" s="29"/>
      <c r="R9" s="445"/>
      <c r="S9" s="29"/>
    </row>
    <row r="10" spans="1:19" s="8" customFormat="1" ht="30">
      <c r="A10" s="380"/>
      <c r="B10" s="47" t="s">
        <v>1043</v>
      </c>
      <c r="C10" s="446"/>
      <c r="D10" s="9" t="s">
        <v>839</v>
      </c>
      <c r="E10" s="446"/>
      <c r="F10" s="9"/>
      <c r="G10" s="29"/>
      <c r="H10" s="9"/>
      <c r="I10" s="29"/>
      <c r="J10" s="373"/>
      <c r="K10" s="29"/>
      <c r="L10" s="351"/>
      <c r="M10" s="303"/>
      <c r="N10" s="351"/>
      <c r="O10" s="29"/>
      <c r="P10" s="445"/>
      <c r="Q10" s="29"/>
      <c r="R10" s="445"/>
      <c r="S10" s="29"/>
    </row>
    <row r="11" spans="1:19" s="8" customFormat="1" ht="75">
      <c r="A11" s="380"/>
      <c r="B11" s="47" t="s">
        <v>1044</v>
      </c>
      <c r="C11" s="446"/>
      <c r="D11" s="9" t="s">
        <v>839</v>
      </c>
      <c r="E11" s="446"/>
      <c r="F11" s="9"/>
      <c r="G11" s="30"/>
      <c r="H11" s="9"/>
      <c r="I11" s="30"/>
      <c r="J11" s="373"/>
      <c r="K11" s="30"/>
      <c r="L11" s="351"/>
      <c r="M11" s="30"/>
      <c r="N11" s="351"/>
      <c r="O11" s="30"/>
      <c r="P11" s="445"/>
      <c r="Q11" s="30"/>
      <c r="R11" s="445"/>
      <c r="S11" s="30"/>
    </row>
    <row r="12" spans="1:19" s="8" customFormat="1" ht="60">
      <c r="A12" s="380"/>
      <c r="B12" s="47" t="s">
        <v>1045</v>
      </c>
      <c r="C12" s="446"/>
      <c r="D12" s="9" t="s">
        <v>839</v>
      </c>
      <c r="E12" s="446"/>
      <c r="F12" s="9"/>
      <c r="G12" s="30"/>
      <c r="H12" s="9"/>
      <c r="I12" s="30"/>
      <c r="J12" s="373"/>
      <c r="K12" s="30"/>
      <c r="L12" s="351"/>
      <c r="M12" s="30"/>
      <c r="N12" s="351"/>
      <c r="O12" s="30"/>
      <c r="P12" s="445"/>
      <c r="Q12" s="30"/>
      <c r="R12" s="445"/>
      <c r="S12" s="30"/>
    </row>
    <row r="13" spans="1:19" s="8" customFormat="1">
      <c r="A13" s="221"/>
      <c r="B13" s="47"/>
      <c r="C13" s="446"/>
      <c r="D13" s="20"/>
      <c r="E13" s="446"/>
      <c r="F13" s="20"/>
      <c r="G13" s="30"/>
      <c r="H13" s="20"/>
      <c r="I13" s="30"/>
      <c r="J13" s="446"/>
      <c r="K13" s="30"/>
      <c r="L13" s="447"/>
      <c r="M13" s="30"/>
      <c r="N13" s="447"/>
      <c r="O13" s="30"/>
      <c r="P13" s="446"/>
      <c r="Q13" s="30"/>
      <c r="R13" s="446"/>
      <c r="S13" s="30"/>
    </row>
    <row r="14" spans="1:19" s="8" customFormat="1" ht="30">
      <c r="A14" s="371" t="s">
        <v>1046</v>
      </c>
      <c r="B14" s="41" t="s">
        <v>1042</v>
      </c>
      <c r="C14" s="446"/>
      <c r="D14" s="9" t="s">
        <v>289</v>
      </c>
      <c r="E14" s="446"/>
      <c r="F14" s="9" t="str">
        <f>IF(D14=[2]Lists!$K$4,"&lt; Input URL to data source &gt;",IF(D14=[2]Lists!$K$5,"&lt; Reference section in EITI Report or URL &gt;",IF(D14=[2]Lists!$K$6,"&lt; Reference evidence of non-applicability &gt;","")))</f>
        <v/>
      </c>
      <c r="G14" s="29"/>
      <c r="H14" s="9" t="str">
        <f>IF(F14=[2]Lists!$K$4,"&lt; Input URL to data source &gt;",IF(F14=[2]Lists!$K$5,"&lt; Reference section in EITI Report or URL &gt;",IF(F14=[2]Lists!$K$6,"&lt; Reference evidence of non-applicability &gt;","")))</f>
        <v/>
      </c>
      <c r="I14" s="29"/>
      <c r="J14" s="451"/>
      <c r="K14" s="29"/>
      <c r="L14" s="351"/>
      <c r="M14" s="303"/>
      <c r="N14" s="351"/>
      <c r="O14" s="29"/>
      <c r="P14" s="445"/>
      <c r="Q14" s="29"/>
      <c r="R14" s="445"/>
      <c r="S14" s="29"/>
    </row>
    <row r="15" spans="1:19" s="8" customFormat="1" ht="30">
      <c r="A15" s="380"/>
      <c r="B15" s="47" t="s">
        <v>1043</v>
      </c>
      <c r="C15" s="446"/>
      <c r="D15" s="9" t="s">
        <v>839</v>
      </c>
      <c r="E15" s="446"/>
      <c r="F15" s="9"/>
      <c r="G15" s="29"/>
      <c r="H15" s="9"/>
      <c r="I15" s="29"/>
      <c r="J15" s="373"/>
      <c r="K15" s="29"/>
      <c r="L15" s="351"/>
      <c r="M15" s="303"/>
      <c r="N15" s="351"/>
      <c r="O15" s="29"/>
      <c r="P15" s="445"/>
      <c r="Q15" s="29"/>
      <c r="R15" s="445"/>
      <c r="S15" s="29"/>
    </row>
    <row r="16" spans="1:19" s="8" customFormat="1" ht="75">
      <c r="A16" s="380"/>
      <c r="B16" s="47" t="s">
        <v>1044</v>
      </c>
      <c r="C16" s="446"/>
      <c r="D16" s="9" t="s">
        <v>839</v>
      </c>
      <c r="E16" s="446"/>
      <c r="F16" s="9"/>
      <c r="G16" s="30"/>
      <c r="H16" s="9"/>
      <c r="I16" s="30"/>
      <c r="J16" s="373"/>
      <c r="K16" s="30"/>
      <c r="L16" s="351"/>
      <c r="M16" s="30"/>
      <c r="N16" s="351"/>
      <c r="O16" s="30"/>
      <c r="P16" s="445"/>
      <c r="Q16" s="30"/>
      <c r="R16" s="445"/>
      <c r="S16" s="30"/>
    </row>
    <row r="17" spans="1:20" s="8" customFormat="1" ht="60">
      <c r="A17" s="380"/>
      <c r="B17" s="47" t="s">
        <v>1045</v>
      </c>
      <c r="C17" s="446"/>
      <c r="D17" s="9" t="s">
        <v>839</v>
      </c>
      <c r="E17" s="446"/>
      <c r="F17" s="9"/>
      <c r="G17" s="30"/>
      <c r="H17" s="9"/>
      <c r="I17" s="30"/>
      <c r="J17" s="373"/>
      <c r="K17" s="30"/>
      <c r="L17" s="351"/>
      <c r="M17" s="30"/>
      <c r="N17" s="351"/>
      <c r="O17" s="30"/>
      <c r="P17" s="445"/>
      <c r="Q17" s="30"/>
      <c r="R17" s="445"/>
      <c r="S17" s="30"/>
      <c r="T17" s="446"/>
    </row>
    <row r="18" spans="1:20" s="8" customFormat="1">
      <c r="A18" s="221"/>
      <c r="B18" s="47"/>
      <c r="C18" s="446"/>
      <c r="D18" s="20"/>
      <c r="E18" s="446"/>
      <c r="F18" s="20"/>
      <c r="G18" s="30"/>
      <c r="H18" s="20"/>
      <c r="I18" s="30"/>
      <c r="J18" s="446"/>
      <c r="K18" s="30"/>
      <c r="L18" s="447"/>
      <c r="M18" s="30"/>
      <c r="N18" s="447"/>
      <c r="O18" s="30"/>
      <c r="P18" s="446"/>
      <c r="Q18" s="30"/>
      <c r="R18" s="446"/>
      <c r="S18" s="30"/>
      <c r="T18" s="446"/>
    </row>
    <row r="19" spans="1:20" s="217" customFormat="1" ht="60">
      <c r="A19" s="222"/>
      <c r="B19" s="41" t="s">
        <v>1047</v>
      </c>
      <c r="D19" s="9" t="s">
        <v>839</v>
      </c>
      <c r="E19" s="446"/>
      <c r="F19" s="9"/>
      <c r="G19" s="29"/>
      <c r="H19" s="9"/>
      <c r="I19" s="29"/>
      <c r="J19" s="451"/>
      <c r="K19" s="29"/>
      <c r="L19" s="351"/>
      <c r="M19" s="303"/>
      <c r="N19" s="351"/>
      <c r="O19" s="29"/>
      <c r="P19" s="445"/>
      <c r="Q19" s="29"/>
      <c r="R19" s="445"/>
      <c r="S19" s="29"/>
      <c r="T19" s="446"/>
    </row>
    <row r="20" spans="1:20" s="217" customFormat="1" ht="75">
      <c r="A20" s="222"/>
      <c r="B20" s="41" t="s">
        <v>1048</v>
      </c>
      <c r="D20" s="9" t="s">
        <v>839</v>
      </c>
      <c r="E20" s="446"/>
      <c r="F20" s="9"/>
      <c r="G20" s="29"/>
      <c r="H20" s="9"/>
      <c r="I20" s="29"/>
      <c r="J20" s="373"/>
      <c r="K20" s="29"/>
      <c r="L20" s="351"/>
      <c r="M20" s="303"/>
      <c r="N20" s="351"/>
      <c r="O20" s="29"/>
      <c r="P20" s="445"/>
      <c r="Q20" s="29"/>
      <c r="R20" s="445"/>
      <c r="S20" s="29"/>
      <c r="T20" s="446"/>
    </row>
    <row r="21" spans="1:20" s="217" customFormat="1" ht="120">
      <c r="A21" s="222"/>
      <c r="B21" s="41" t="s">
        <v>1049</v>
      </c>
      <c r="D21" s="9" t="s">
        <v>839</v>
      </c>
      <c r="E21" s="446"/>
      <c r="F21" s="9"/>
      <c r="G21" s="29"/>
      <c r="H21" s="9"/>
      <c r="I21" s="29"/>
      <c r="J21" s="374"/>
      <c r="K21" s="29"/>
      <c r="L21" s="351"/>
      <c r="M21" s="303"/>
      <c r="N21" s="351"/>
      <c r="O21" s="29"/>
      <c r="P21" s="445"/>
      <c r="Q21" s="29"/>
      <c r="R21" s="445"/>
      <c r="S21" s="29"/>
      <c r="T21" s="446"/>
    </row>
    <row r="22" spans="1:20" s="216" customFormat="1">
      <c r="A22" s="218"/>
      <c r="L22" s="224"/>
      <c r="M22" s="224"/>
      <c r="N22" s="224"/>
    </row>
  </sheetData>
  <mergeCells count="5">
    <mergeCell ref="A9:A12"/>
    <mergeCell ref="J9:J12"/>
    <mergeCell ref="J19:J21"/>
    <mergeCell ref="A14:A17"/>
    <mergeCell ref="J14:J17"/>
  </mergeCells>
  <pageMargins left="0.7" right="0.7" top="0.75" bottom="0.75" header="0.3" footer="0.3"/>
  <pageSetup paperSize="8" orientation="landscape" horizontalDpi="1200" verticalDpi="1200" r:id="rId1"/>
  <headerFooter>
    <oddHeader>&amp;C&amp;G</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0A974-0E35-0241-AE5B-53AF5DF9F28D}">
  <sheetPr codeName="Sheet26"/>
  <dimension ref="A1:S9"/>
  <sheetViews>
    <sheetView topLeftCell="C1" zoomScaleNormal="100" workbookViewId="0">
      <selection activeCell="J3" sqref="J3"/>
    </sheetView>
  </sheetViews>
  <sheetFormatPr defaultColWidth="10.5" defaultRowHeight="15.95"/>
  <cols>
    <col min="1" max="1" width="13.5" style="214" customWidth="1"/>
    <col min="2" max="2" width="37" style="214" customWidth="1"/>
    <col min="3" max="3" width="2.875" style="214" customWidth="1"/>
    <col min="4" max="4" width="22" style="214" customWidth="1"/>
    <col min="5" max="5" width="2.875" style="214" customWidth="1"/>
    <col min="6" max="6" width="22" style="214" customWidth="1"/>
    <col min="7" max="7" width="2.875" style="214" customWidth="1"/>
    <col min="8" max="8" width="22" style="214" customWidth="1"/>
    <col min="9" max="9" width="2.875" style="214" customWidth="1"/>
    <col min="10" max="10" width="39.5" style="214" customWidth="1"/>
    <col min="11" max="11" width="3" style="214" customWidth="1"/>
    <col min="12" max="12" width="39.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13" t="s">
        <v>1050</v>
      </c>
    </row>
    <row r="3" spans="1:19" s="30" customFormat="1" ht="135">
      <c r="A3" s="335" t="s">
        <v>1051</v>
      </c>
      <c r="B3" s="44" t="s">
        <v>1052</v>
      </c>
      <c r="D3" s="298" t="s">
        <v>1053</v>
      </c>
      <c r="F3" s="45"/>
      <c r="H3" s="45"/>
      <c r="J3" s="444"/>
      <c r="L3" s="351" t="s">
        <v>1054</v>
      </c>
      <c r="N3" s="445"/>
      <c r="P3" s="445"/>
      <c r="R3" s="445"/>
    </row>
    <row r="4" spans="1:19" s="29" customFormat="1" ht="18">
      <c r="A4" s="43"/>
      <c r="B4" s="35"/>
      <c r="D4" s="35"/>
      <c r="F4" s="35"/>
      <c r="H4" s="35"/>
      <c r="J4" s="36"/>
      <c r="L4" s="325"/>
    </row>
    <row r="5" spans="1:19" s="40" customFormat="1" ht="75.95">
      <c r="A5" s="38"/>
      <c r="B5" s="39" t="s">
        <v>112</v>
      </c>
      <c r="D5" s="68" t="s">
        <v>113</v>
      </c>
      <c r="E5" s="33"/>
      <c r="F5" s="68" t="s">
        <v>114</v>
      </c>
      <c r="G5" s="33"/>
      <c r="H5" s="68" t="s">
        <v>115</v>
      </c>
      <c r="J5" s="34" t="s">
        <v>116</v>
      </c>
      <c r="K5" s="33"/>
      <c r="L5" s="324" t="s">
        <v>117</v>
      </c>
      <c r="M5" s="33"/>
      <c r="N5" s="34" t="s">
        <v>118</v>
      </c>
      <c r="O5" s="33"/>
      <c r="P5" s="34" t="s">
        <v>119</v>
      </c>
      <c r="Q5" s="33"/>
      <c r="R5" s="34" t="s">
        <v>120</v>
      </c>
      <c r="S5" s="33"/>
    </row>
    <row r="6" spans="1:19" s="29" customFormat="1" ht="18">
      <c r="A6" s="43"/>
      <c r="B6" s="35"/>
      <c r="D6" s="35"/>
      <c r="F6" s="35"/>
      <c r="H6" s="35"/>
      <c r="J6" s="36"/>
      <c r="L6" s="325"/>
      <c r="N6" s="36"/>
      <c r="P6" s="36"/>
      <c r="R6" s="36"/>
    </row>
    <row r="7" spans="1:19" s="8" customFormat="1" ht="75">
      <c r="A7" s="457"/>
      <c r="B7" s="41" t="s">
        <v>1055</v>
      </c>
      <c r="C7" s="446"/>
      <c r="D7" s="9" t="s">
        <v>76</v>
      </c>
      <c r="E7" s="446"/>
      <c r="F7" s="9" t="s">
        <v>1031</v>
      </c>
      <c r="G7" s="29"/>
      <c r="H7" s="9" t="str">
        <f>IF(F7=[2]Lists!$K$4,"&lt; Input URL to data source &gt;",IF(F7=[2]Lists!$K$5,"&lt; Reference section in EITI Report or URL &gt;",IF(F7=[2]Lists!$K$6,"&lt; Reference evidence of non-applicability &gt;","")))</f>
        <v/>
      </c>
      <c r="I7" s="29"/>
      <c r="J7" s="451"/>
      <c r="K7" s="29"/>
      <c r="L7" s="313" t="s">
        <v>1056</v>
      </c>
      <c r="M7" s="29"/>
      <c r="N7" s="445"/>
      <c r="O7" s="29"/>
      <c r="P7" s="445"/>
      <c r="Q7" s="29"/>
      <c r="R7" s="445"/>
      <c r="S7" s="29"/>
    </row>
    <row r="8" spans="1:19" s="8" customFormat="1" ht="60">
      <c r="A8" s="457"/>
      <c r="B8" s="41" t="s">
        <v>1057</v>
      </c>
      <c r="C8" s="446"/>
      <c r="D8" s="9" t="s">
        <v>76</v>
      </c>
      <c r="E8" s="446"/>
      <c r="F8" s="304" t="s">
        <v>1031</v>
      </c>
      <c r="G8" s="30"/>
      <c r="H8" s="9" t="str">
        <f>IF(F8=[2]Lists!$K$4,"&lt; Input URL to data source &gt;",IF(F8=[2]Lists!$K$5,"&lt; Reference section in EITI Report or URL &gt;",IF(F8=[2]Lists!$K$6,"&lt; Reference evidence of non-applicability &gt;","")))</f>
        <v/>
      </c>
      <c r="I8" s="30"/>
      <c r="J8" s="373"/>
      <c r="K8" s="30"/>
      <c r="L8" s="313" t="s">
        <v>1058</v>
      </c>
      <c r="M8" s="30"/>
      <c r="N8" s="445"/>
      <c r="O8" s="30"/>
      <c r="P8" s="445"/>
      <c r="Q8" s="30"/>
      <c r="R8" s="445"/>
      <c r="S8" s="30"/>
    </row>
    <row r="9" spans="1:19" s="10" customFormat="1" ht="90">
      <c r="A9" s="460"/>
      <c r="B9" s="46" t="s">
        <v>1059</v>
      </c>
      <c r="C9" s="476"/>
      <c r="D9" s="11" t="s">
        <v>76</v>
      </c>
      <c r="E9" s="476"/>
      <c r="F9" s="11" t="s">
        <v>1031</v>
      </c>
      <c r="G9" s="37"/>
      <c r="H9" s="11" t="str">
        <f>IF(F9=[2]Lists!$K$4,"&lt; Input URL to data source &gt;",IF(F9=[2]Lists!$K$5,"&lt; Reference section in EITI Report or URL &gt;",IF(F9=[2]Lists!$K$6,"&lt; Reference evidence of non-applicability &gt;","")))</f>
        <v/>
      </c>
      <c r="I9" s="37"/>
      <c r="J9" s="427"/>
      <c r="K9" s="37"/>
      <c r="L9" s="313" t="s">
        <v>1060</v>
      </c>
      <c r="M9" s="37"/>
      <c r="N9" s="463"/>
      <c r="O9" s="37"/>
      <c r="P9" s="463"/>
      <c r="Q9" s="37"/>
      <c r="R9" s="463"/>
      <c r="S9" s="37"/>
    </row>
  </sheetData>
  <mergeCells count="1">
    <mergeCell ref="J7:J9"/>
  </mergeCells>
  <hyperlinks>
    <hyperlink ref="F8" r:id="rId1" xr:uid="{0E67CC3E-B59B-EB4E-B461-5E780391D780}"/>
  </hyperlinks>
  <pageMargins left="0.7" right="0.7" top="0.75" bottom="0.75" header="0.3" footer="0.3"/>
  <pageSetup paperSize="8" orientation="landscape" horizontalDpi="1200" verticalDpi="1200" r:id="rId2"/>
  <headerFooter>
    <oddHeader>&amp;C&amp;G</oddHeader>
  </headerFooter>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4291F-ED6C-1547-B7F8-DF68263CED89}">
  <sheetPr codeName="Sheet27"/>
  <dimension ref="A1:S23"/>
  <sheetViews>
    <sheetView zoomScaleNormal="100" workbookViewId="0">
      <selection activeCell="L3" sqref="L3"/>
    </sheetView>
  </sheetViews>
  <sheetFormatPr defaultColWidth="10.5" defaultRowHeight="15.95"/>
  <cols>
    <col min="1" max="1" width="15.5" style="214" customWidth="1"/>
    <col min="2" max="2" width="41.5" style="214" customWidth="1"/>
    <col min="3" max="3" width="3" style="214" customWidth="1"/>
    <col min="4" max="4" width="23.5" style="214" customWidth="1"/>
    <col min="5" max="5" width="3" style="214" customWidth="1"/>
    <col min="6" max="6" width="16.5" style="214" customWidth="1"/>
    <col min="7" max="7" width="3" style="214" customWidth="1"/>
    <col min="8" max="8" width="23.5" style="214" customWidth="1"/>
    <col min="9" max="9" width="3" style="214" customWidth="1"/>
    <col min="10" max="10" width="28.5" style="214" customWidth="1"/>
    <col min="11" max="11" width="3" style="214" customWidth="1"/>
    <col min="12" max="12" width="39.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13" t="s">
        <v>1061</v>
      </c>
    </row>
    <row r="3" spans="1:19" s="30" customFormat="1" ht="210">
      <c r="A3" s="335" t="s">
        <v>1062</v>
      </c>
      <c r="B3" s="44" t="s">
        <v>1063</v>
      </c>
      <c r="D3" s="298" t="s">
        <v>157</v>
      </c>
      <c r="F3" s="45"/>
      <c r="H3" s="45"/>
      <c r="J3" s="296" t="s">
        <v>1064</v>
      </c>
      <c r="L3" s="351" t="s">
        <v>1065</v>
      </c>
      <c r="N3" s="445"/>
      <c r="P3" s="445"/>
      <c r="R3" s="445"/>
    </row>
    <row r="4" spans="1:19" s="29" customFormat="1" ht="18">
      <c r="A4" s="43"/>
      <c r="B4" s="35"/>
      <c r="D4" s="35"/>
      <c r="F4" s="35"/>
      <c r="H4" s="35"/>
      <c r="J4" s="36"/>
      <c r="L4" s="36"/>
    </row>
    <row r="5" spans="1:19" s="40" customFormat="1" ht="95.1">
      <c r="A5" s="38"/>
      <c r="B5" s="39"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43"/>
      <c r="B6" s="35"/>
      <c r="D6" s="35"/>
      <c r="F6" s="35"/>
      <c r="H6" s="35"/>
      <c r="J6" s="36"/>
      <c r="L6" s="36"/>
      <c r="N6" s="36"/>
      <c r="P6" s="36"/>
      <c r="R6" s="36"/>
    </row>
    <row r="7" spans="1:19" s="30" customFormat="1" ht="30">
      <c r="A7" s="335" t="s">
        <v>159</v>
      </c>
      <c r="B7" s="44" t="s">
        <v>1066</v>
      </c>
      <c r="D7" s="9" t="s">
        <v>70</v>
      </c>
      <c r="F7" s="45"/>
      <c r="H7" s="45"/>
      <c r="J7" s="444"/>
      <c r="L7" s="445"/>
      <c r="M7" s="29"/>
      <c r="N7" s="445"/>
      <c r="O7" s="29"/>
      <c r="P7" s="445"/>
      <c r="Q7" s="29"/>
      <c r="R7" s="445"/>
    </row>
    <row r="8" spans="1:19" s="29" customFormat="1" ht="18">
      <c r="A8" s="43"/>
      <c r="B8" s="35"/>
      <c r="D8" s="35"/>
      <c r="F8" s="35"/>
      <c r="H8" s="35"/>
      <c r="J8" s="36"/>
      <c r="L8" s="36"/>
      <c r="N8" s="36"/>
      <c r="P8" s="36"/>
      <c r="R8" s="36"/>
    </row>
    <row r="9" spans="1:19" s="8" customFormat="1" ht="195">
      <c r="A9" s="428" t="s">
        <v>1067</v>
      </c>
      <c r="B9" s="41" t="s">
        <v>1068</v>
      </c>
      <c r="C9" s="446"/>
      <c r="D9" s="9" t="s">
        <v>269</v>
      </c>
      <c r="E9" s="446"/>
      <c r="F9" s="9" t="str">
        <f>IF(D9=[2]Lists!$K$4,"&lt; Input URL to data source &gt;",IF(D9=[2]Lists!$K$5,"&lt; Reference section in EITI Report or URL &gt;",IF(D9=[2]Lists!$K$6,"&lt; Reference evidence of non-applicability &gt;","")))</f>
        <v/>
      </c>
      <c r="G9" s="29"/>
      <c r="H9" s="9" t="s">
        <v>129</v>
      </c>
      <c r="I9" s="29"/>
      <c r="J9" s="451"/>
      <c r="K9" s="29"/>
      <c r="L9" s="351" t="s">
        <v>1069</v>
      </c>
      <c r="M9" s="29"/>
      <c r="N9" s="445"/>
      <c r="O9" s="29"/>
      <c r="P9" s="445"/>
      <c r="Q9" s="29"/>
      <c r="R9" s="445"/>
      <c r="S9" s="29"/>
    </row>
    <row r="10" spans="1:19" s="8" customFormat="1" ht="30">
      <c r="A10" s="429"/>
      <c r="B10" s="47" t="s">
        <v>1070</v>
      </c>
      <c r="C10" s="446"/>
      <c r="D10" s="9" t="s">
        <v>188</v>
      </c>
      <c r="E10" s="446"/>
      <c r="F10" s="9" t="s">
        <v>52</v>
      </c>
      <c r="G10" s="30"/>
      <c r="H10" s="9"/>
      <c r="I10" s="30"/>
      <c r="J10" s="373"/>
      <c r="K10" s="30"/>
      <c r="L10" s="445"/>
      <c r="M10" s="30"/>
      <c r="N10" s="445"/>
      <c r="O10" s="30"/>
      <c r="P10" s="445"/>
      <c r="Q10" s="30"/>
      <c r="R10" s="445"/>
      <c r="S10" s="30"/>
    </row>
    <row r="11" spans="1:19" s="8" customFormat="1" ht="30">
      <c r="A11" s="429"/>
      <c r="B11" s="47" t="s">
        <v>1071</v>
      </c>
      <c r="C11" s="446"/>
      <c r="D11" s="9" t="s">
        <v>269</v>
      </c>
      <c r="E11" s="446"/>
      <c r="F11" s="9" t="s">
        <v>52</v>
      </c>
      <c r="G11" s="29"/>
      <c r="H11" s="9"/>
      <c r="I11" s="29"/>
      <c r="J11" s="373"/>
      <c r="K11" s="29"/>
      <c r="L11" s="445"/>
      <c r="M11" s="29"/>
      <c r="N11" s="445"/>
      <c r="O11" s="29"/>
      <c r="P11" s="445"/>
      <c r="Q11" s="29"/>
      <c r="R11" s="445"/>
      <c r="S11" s="29"/>
    </row>
    <row r="12" spans="1:19" s="8" customFormat="1" ht="105">
      <c r="A12" s="429"/>
      <c r="B12" s="47" t="s">
        <v>1072</v>
      </c>
      <c r="C12" s="446"/>
      <c r="D12" s="9" t="s">
        <v>188</v>
      </c>
      <c r="E12" s="446"/>
      <c r="F12" s="9"/>
      <c r="G12" s="29"/>
      <c r="H12" s="9"/>
      <c r="I12" s="29"/>
      <c r="J12" s="373"/>
      <c r="K12" s="29"/>
      <c r="L12" s="445"/>
      <c r="M12" s="29"/>
      <c r="N12" s="445"/>
      <c r="O12" s="29"/>
      <c r="P12" s="445"/>
      <c r="Q12" s="29"/>
      <c r="R12" s="445"/>
      <c r="S12" s="29"/>
    </row>
    <row r="13" spans="1:19" s="8" customFormat="1" ht="60">
      <c r="A13" s="429"/>
      <c r="B13" s="47" t="s">
        <v>1073</v>
      </c>
      <c r="C13" s="446"/>
      <c r="D13" s="9" t="s">
        <v>188</v>
      </c>
      <c r="E13" s="446"/>
      <c r="F13" s="9"/>
      <c r="G13" s="217"/>
      <c r="H13" s="9"/>
      <c r="I13" s="217"/>
      <c r="J13" s="373"/>
      <c r="K13" s="217"/>
      <c r="L13" s="445"/>
      <c r="M13" s="217"/>
      <c r="N13" s="445"/>
      <c r="O13" s="217"/>
      <c r="P13" s="445"/>
      <c r="Q13" s="217"/>
      <c r="R13" s="445"/>
      <c r="S13" s="217"/>
    </row>
    <row r="14" spans="1:19" s="8" customFormat="1" ht="30">
      <c r="A14" s="429"/>
      <c r="B14" s="41" t="s">
        <v>1074</v>
      </c>
      <c r="C14" s="446"/>
      <c r="D14" s="9" t="s">
        <v>136</v>
      </c>
      <c r="E14" s="446"/>
      <c r="F14" s="52" t="str">
        <f>IF(D14=[2]Lists!$K$4,"&lt; Input URL to data source &gt;",IF(D14=[2]Lists!$K$5,"&lt; Reference section in EITI Report &gt;",IF(D14=[2]Lists!$K$6,"&lt; Reference evidence of non-applicability &gt;","")))</f>
        <v>&lt; Reference section in EITI Report &gt;</v>
      </c>
      <c r="G14" s="30"/>
      <c r="H14" s="9" t="s">
        <v>1075</v>
      </c>
      <c r="I14" s="30"/>
      <c r="J14" s="373"/>
      <c r="K14" s="30"/>
      <c r="L14" s="445"/>
      <c r="M14" s="30"/>
      <c r="N14" s="445"/>
      <c r="O14" s="30"/>
      <c r="P14" s="445"/>
      <c r="Q14" s="30"/>
      <c r="R14" s="445"/>
      <c r="S14" s="30"/>
    </row>
    <row r="15" spans="1:19" s="8" customFormat="1" ht="30">
      <c r="A15" s="429"/>
      <c r="B15" s="47" t="s">
        <v>1076</v>
      </c>
      <c r="C15" s="446"/>
      <c r="D15" s="9">
        <v>0</v>
      </c>
      <c r="E15" s="446"/>
      <c r="F15" s="9" t="s">
        <v>52</v>
      </c>
      <c r="G15" s="29"/>
      <c r="H15" s="9"/>
      <c r="I15" s="29"/>
      <c r="J15" s="373"/>
      <c r="K15" s="29"/>
      <c r="L15" s="445"/>
      <c r="M15" s="29"/>
      <c r="N15" s="445"/>
      <c r="O15" s="29"/>
      <c r="P15" s="445"/>
      <c r="Q15" s="29"/>
      <c r="R15" s="445"/>
      <c r="S15" s="29"/>
    </row>
    <row r="16" spans="1:19" s="8" customFormat="1" ht="30">
      <c r="A16" s="429"/>
      <c r="B16" s="47" t="s">
        <v>1077</v>
      </c>
      <c r="C16" s="446"/>
      <c r="D16" s="282">
        <v>144450</v>
      </c>
      <c r="E16" s="446"/>
      <c r="F16" s="9" t="s">
        <v>52</v>
      </c>
      <c r="G16" s="217"/>
      <c r="H16" s="9"/>
      <c r="I16" s="217"/>
      <c r="J16" s="373"/>
      <c r="K16" s="217"/>
      <c r="L16" s="445"/>
      <c r="M16" s="217"/>
      <c r="N16" s="445"/>
      <c r="O16" s="217"/>
      <c r="P16" s="445"/>
      <c r="Q16" s="217"/>
      <c r="R16" s="445"/>
      <c r="S16" s="217"/>
    </row>
    <row r="17" spans="1:19" s="8" customFormat="1" ht="105">
      <c r="A17" s="430"/>
      <c r="B17" s="47" t="s">
        <v>1078</v>
      </c>
      <c r="C17" s="446"/>
      <c r="D17" s="9" t="s">
        <v>188</v>
      </c>
      <c r="E17" s="446"/>
      <c r="F17" s="9"/>
      <c r="G17" s="29"/>
      <c r="H17" s="9"/>
      <c r="I17" s="29"/>
      <c r="J17" s="373"/>
      <c r="K17" s="29"/>
      <c r="L17" s="445"/>
      <c r="M17" s="29"/>
      <c r="N17" s="445"/>
      <c r="O17" s="29"/>
      <c r="P17" s="445"/>
      <c r="Q17" s="29"/>
      <c r="R17" s="445"/>
      <c r="S17" s="29"/>
    </row>
    <row r="18" spans="1:19" s="8" customFormat="1" ht="60">
      <c r="A18" s="350"/>
      <c r="B18" s="47" t="s">
        <v>1073</v>
      </c>
      <c r="C18" s="446"/>
      <c r="D18" s="9" t="s">
        <v>188</v>
      </c>
      <c r="E18" s="446"/>
      <c r="F18" s="9"/>
      <c r="G18" s="217"/>
      <c r="H18" s="9"/>
      <c r="I18" s="217"/>
      <c r="J18" s="374"/>
      <c r="K18" s="217"/>
      <c r="L18" s="445"/>
      <c r="M18" s="217"/>
      <c r="N18" s="445"/>
      <c r="O18" s="217"/>
      <c r="P18" s="445"/>
      <c r="Q18" s="217"/>
      <c r="R18" s="445"/>
      <c r="S18" s="217"/>
    </row>
    <row r="19" spans="1:19" s="8" customFormat="1" ht="240">
      <c r="A19" s="428" t="s">
        <v>1079</v>
      </c>
      <c r="B19" s="41" t="s">
        <v>1080</v>
      </c>
      <c r="C19" s="446"/>
      <c r="D19" s="9" t="s">
        <v>136</v>
      </c>
      <c r="E19" s="446"/>
      <c r="F19" s="9" t="str">
        <f>IF(D19=[2]Lists!$K$4,"&lt; Input URL to data source &gt;",IF(D19=[2]Lists!$K$5,"&lt; Reference section in EITI Report or URL &gt;",IF(D19=[2]Lists!$K$6,"&lt; Reference evidence of non-applicability &gt;","")))</f>
        <v>&lt; Reference section in EITI Report or URL &gt;</v>
      </c>
      <c r="G19" s="217"/>
      <c r="H19" s="9" t="s">
        <v>1081</v>
      </c>
      <c r="I19" s="217"/>
      <c r="J19" s="451"/>
      <c r="K19" s="217"/>
      <c r="L19" s="351" t="s">
        <v>1082</v>
      </c>
      <c r="M19" s="217"/>
      <c r="N19" s="351"/>
      <c r="O19" s="217"/>
      <c r="P19" s="445"/>
      <c r="Q19" s="217"/>
      <c r="R19" s="445"/>
      <c r="S19" s="217"/>
    </row>
    <row r="20" spans="1:19" s="8" customFormat="1" ht="90">
      <c r="A20" s="429"/>
      <c r="B20" s="47" t="s">
        <v>1083</v>
      </c>
      <c r="C20" s="446"/>
      <c r="D20" s="282">
        <v>2908906</v>
      </c>
      <c r="E20" s="446"/>
      <c r="F20" s="9" t="s">
        <v>52</v>
      </c>
      <c r="G20" s="217"/>
      <c r="H20" s="9" t="s">
        <v>380</v>
      </c>
      <c r="I20" s="217"/>
      <c r="J20" s="373"/>
      <c r="K20" s="217"/>
      <c r="L20" s="312"/>
      <c r="M20" s="326"/>
      <c r="N20" s="312" t="s">
        <v>1084</v>
      </c>
      <c r="O20" s="217"/>
      <c r="P20" s="445"/>
      <c r="Q20" s="217"/>
      <c r="R20" s="445"/>
      <c r="S20" s="217"/>
    </row>
    <row r="21" spans="1:19" s="8" customFormat="1" ht="30">
      <c r="A21" s="429"/>
      <c r="B21" s="47" t="s">
        <v>1085</v>
      </c>
      <c r="C21" s="446"/>
      <c r="D21" s="9">
        <v>0</v>
      </c>
      <c r="E21" s="446"/>
      <c r="F21" s="9" t="s">
        <v>52</v>
      </c>
      <c r="G21" s="217"/>
      <c r="H21" s="9" t="s">
        <v>380</v>
      </c>
      <c r="I21" s="217"/>
      <c r="J21" s="373"/>
      <c r="K21" s="217"/>
      <c r="L21" s="312"/>
      <c r="M21" s="326"/>
      <c r="N21" s="312"/>
      <c r="O21" s="217"/>
      <c r="P21" s="445"/>
      <c r="Q21" s="217"/>
      <c r="R21" s="445"/>
      <c r="S21" s="217"/>
    </row>
    <row r="22" spans="1:19" s="8" customFormat="1" ht="90">
      <c r="A22" s="430"/>
      <c r="B22" s="47" t="s">
        <v>1086</v>
      </c>
      <c r="C22" s="446"/>
      <c r="D22" s="9" t="s">
        <v>188</v>
      </c>
      <c r="E22" s="446"/>
      <c r="F22" s="9"/>
      <c r="G22" s="217"/>
      <c r="H22" s="9"/>
      <c r="I22" s="217"/>
      <c r="J22" s="374"/>
      <c r="K22" s="217"/>
      <c r="L22" s="312" t="s">
        <v>1087</v>
      </c>
      <c r="M22" s="326"/>
      <c r="N22" s="312" t="s">
        <v>1088</v>
      </c>
      <c r="O22" s="217"/>
      <c r="P22" s="445"/>
      <c r="Q22" s="217"/>
      <c r="R22" s="445"/>
      <c r="S22" s="217"/>
    </row>
    <row r="23" spans="1:19" s="216" customFormat="1">
      <c r="A23" s="215"/>
    </row>
  </sheetData>
  <mergeCells count="4">
    <mergeCell ref="A9:A17"/>
    <mergeCell ref="A19:A22"/>
    <mergeCell ref="J9:J18"/>
    <mergeCell ref="J19:J22"/>
  </mergeCells>
  <pageMargins left="0.7" right="0.7" top="0.75" bottom="0.75" header="0.3" footer="0.3"/>
  <pageSetup paperSize="8"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F3B51-84DD-2149-9E4A-CA6371B6EA9C}">
  <sheetPr codeName="Sheet28"/>
  <dimension ref="A1:S19"/>
  <sheetViews>
    <sheetView topLeftCell="E1" zoomScale="70" zoomScaleNormal="70" workbookViewId="0">
      <selection activeCell="N3" sqref="N3"/>
    </sheetView>
  </sheetViews>
  <sheetFormatPr defaultColWidth="10.5" defaultRowHeight="15.95"/>
  <cols>
    <col min="1" max="1" width="15" style="214" customWidth="1"/>
    <col min="2" max="2" width="35" style="214" customWidth="1"/>
    <col min="3" max="3" width="3" style="214" customWidth="1"/>
    <col min="4" max="4" width="25" style="214" customWidth="1"/>
    <col min="5" max="5" width="3" style="214" customWidth="1"/>
    <col min="6" max="6" width="25" style="214" customWidth="1"/>
    <col min="7" max="7" width="3" style="214" customWidth="1"/>
    <col min="8" max="8" width="25" style="214" customWidth="1"/>
    <col min="9" max="9" width="3" style="214" customWidth="1"/>
    <col min="10" max="10" width="39.5" style="214" customWidth="1"/>
    <col min="11" max="11" width="3" style="214" customWidth="1"/>
    <col min="12" max="12" width="39.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13" t="s">
        <v>1089</v>
      </c>
    </row>
    <row r="3" spans="1:19" s="30" customFormat="1" ht="105">
      <c r="A3" s="335" t="s">
        <v>1090</v>
      </c>
      <c r="B3" s="44" t="s">
        <v>1091</v>
      </c>
      <c r="D3" s="9" t="s">
        <v>188</v>
      </c>
      <c r="F3" s="45"/>
      <c r="H3" s="45"/>
      <c r="J3" s="508" t="s">
        <v>1092</v>
      </c>
      <c r="L3" s="351" t="s">
        <v>1093</v>
      </c>
      <c r="N3" s="351" t="s">
        <v>1094</v>
      </c>
      <c r="P3" s="445"/>
      <c r="R3" s="445"/>
    </row>
    <row r="4" spans="1:19" s="29" customFormat="1" ht="18">
      <c r="A4" s="43"/>
      <c r="B4" s="35"/>
      <c r="D4" s="35"/>
      <c r="F4" s="35"/>
      <c r="H4" s="35"/>
      <c r="J4" s="36"/>
      <c r="L4" s="36"/>
    </row>
    <row r="5" spans="1:19" s="40" customFormat="1" ht="75.95">
      <c r="A5" s="38"/>
      <c r="B5" s="39"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43"/>
      <c r="B6" s="35"/>
      <c r="D6" s="35"/>
      <c r="F6" s="35"/>
      <c r="H6" s="35"/>
      <c r="J6" s="36"/>
      <c r="L6" s="36"/>
      <c r="N6" s="36"/>
      <c r="P6" s="36"/>
      <c r="R6" s="36"/>
    </row>
    <row r="7" spans="1:19" s="30" customFormat="1" ht="30">
      <c r="A7" s="335" t="s">
        <v>159</v>
      </c>
      <c r="B7" s="44" t="s">
        <v>1095</v>
      </c>
      <c r="D7" s="9" t="s">
        <v>839</v>
      </c>
      <c r="F7" s="45"/>
      <c r="H7" s="45"/>
      <c r="J7" s="444"/>
    </row>
    <row r="8" spans="1:19" s="29" customFormat="1" ht="18">
      <c r="A8" s="43"/>
      <c r="B8" s="35"/>
      <c r="D8" s="35"/>
      <c r="F8" s="35"/>
      <c r="H8" s="35"/>
      <c r="J8" s="36"/>
      <c r="L8" s="36"/>
      <c r="N8" s="36"/>
      <c r="P8" s="36"/>
      <c r="R8" s="36"/>
    </row>
    <row r="9" spans="1:19" s="8" customFormat="1" ht="45">
      <c r="A9" s="371" t="s">
        <v>1096</v>
      </c>
      <c r="B9" s="41" t="s">
        <v>1097</v>
      </c>
      <c r="C9" s="446"/>
      <c r="D9" s="9" t="s">
        <v>289</v>
      </c>
      <c r="E9" s="446"/>
      <c r="F9" s="9" t="str">
        <f>IF(D9=[2]Lists!$K$4,"&lt; Input URL to data source &gt;",IF(D9=[2]Lists!$K$5,"&lt; Reference section in EITI Report or URL &gt;",IF(D9=[2]Lists!$K$6,"&lt; Reference evidence of non-applicability &gt;","")))</f>
        <v/>
      </c>
      <c r="G9" s="29"/>
      <c r="H9" s="9" t="str">
        <f>IF(F9=[2]Lists!$K$4,"&lt; Input URL to data source &gt;",IF(F9=[2]Lists!$K$5,"&lt; Reference section in EITI Report or URL &gt;",IF(F9=[2]Lists!$K$6,"&lt; Reference evidence of non-applicability &gt;","")))</f>
        <v/>
      </c>
      <c r="I9" s="29"/>
      <c r="J9" s="451"/>
      <c r="K9" s="29"/>
      <c r="L9" s="445"/>
      <c r="M9" s="29"/>
      <c r="N9" s="445"/>
      <c r="O9" s="29"/>
      <c r="P9" s="445"/>
      <c r="Q9" s="29"/>
      <c r="R9" s="445"/>
      <c r="S9" s="29"/>
    </row>
    <row r="10" spans="1:19" s="8" customFormat="1" ht="45">
      <c r="A10" s="380"/>
      <c r="B10" s="47" t="s">
        <v>1098</v>
      </c>
      <c r="C10" s="446"/>
      <c r="D10" s="9" t="s">
        <v>379</v>
      </c>
      <c r="E10" s="446"/>
      <c r="F10" s="9" t="s">
        <v>380</v>
      </c>
      <c r="G10" s="30"/>
      <c r="H10" s="9" t="s">
        <v>380</v>
      </c>
      <c r="I10" s="30"/>
      <c r="J10" s="373"/>
      <c r="K10" s="30"/>
      <c r="L10" s="445"/>
      <c r="M10" s="30"/>
      <c r="N10" s="445"/>
      <c r="O10" s="30"/>
      <c r="P10" s="445"/>
      <c r="Q10" s="30"/>
      <c r="R10" s="445"/>
      <c r="S10" s="30"/>
    </row>
    <row r="11" spans="1:19" s="8" customFormat="1" ht="75">
      <c r="A11" s="380"/>
      <c r="B11" s="47" t="s">
        <v>1099</v>
      </c>
      <c r="C11" s="446"/>
      <c r="D11" s="9" t="s">
        <v>839</v>
      </c>
      <c r="E11" s="446"/>
      <c r="F11" s="9"/>
      <c r="G11" s="30"/>
      <c r="H11" s="9"/>
      <c r="I11" s="30"/>
      <c r="J11" s="373"/>
      <c r="K11" s="30"/>
      <c r="L11" s="445"/>
      <c r="M11" s="30"/>
      <c r="N11" s="445"/>
      <c r="O11" s="30"/>
      <c r="P11" s="445"/>
      <c r="Q11" s="30"/>
      <c r="R11" s="445"/>
      <c r="S11" s="30"/>
    </row>
    <row r="12" spans="1:19" s="8" customFormat="1" ht="45">
      <c r="A12" s="380"/>
      <c r="B12" s="47" t="s">
        <v>1100</v>
      </c>
      <c r="C12" s="446"/>
      <c r="D12" s="9" t="s">
        <v>839</v>
      </c>
      <c r="E12" s="446"/>
      <c r="F12" s="9"/>
      <c r="G12" s="30"/>
      <c r="H12" s="9"/>
      <c r="I12" s="30"/>
      <c r="J12" s="373"/>
      <c r="K12" s="30"/>
      <c r="L12" s="445"/>
      <c r="M12" s="30"/>
      <c r="N12" s="445"/>
      <c r="O12" s="30"/>
      <c r="P12" s="445"/>
      <c r="Q12" s="30"/>
      <c r="R12" s="445"/>
      <c r="S12" s="30"/>
    </row>
    <row r="13" spans="1:19" s="8" customFormat="1" ht="69" customHeight="1">
      <c r="A13" s="380"/>
      <c r="B13" s="47" t="s">
        <v>1101</v>
      </c>
      <c r="C13" s="446"/>
      <c r="D13" s="9" t="s">
        <v>839</v>
      </c>
      <c r="E13" s="446"/>
      <c r="F13" s="9"/>
      <c r="G13" s="30"/>
      <c r="H13" s="9"/>
      <c r="I13" s="30"/>
      <c r="J13" s="374"/>
      <c r="K13" s="30"/>
      <c r="L13" s="445"/>
      <c r="M13" s="30"/>
      <c r="N13" s="445"/>
      <c r="O13" s="30"/>
      <c r="P13" s="445"/>
      <c r="Q13" s="30"/>
      <c r="R13" s="445"/>
      <c r="S13" s="30"/>
    </row>
    <row r="14" spans="1:19" s="217" customFormat="1">
      <c r="A14" s="220"/>
    </row>
    <row r="15" spans="1:19" s="8" customFormat="1" ht="45">
      <c r="A15" s="371" t="s">
        <v>1102</v>
      </c>
      <c r="B15" s="41" t="s">
        <v>1097</v>
      </c>
      <c r="C15" s="446"/>
      <c r="D15" s="9" t="s">
        <v>289</v>
      </c>
      <c r="E15" s="446"/>
      <c r="F15" s="9" t="str">
        <f>IF(D15=[2]Lists!$K$4,"&lt; Input URL to data source &gt;",IF(D15=[2]Lists!$K$5,"&lt; Reference section in EITI Report or URL &gt;",IF(D15=[2]Lists!$K$6,"&lt; Reference evidence of non-applicability &gt;","")))</f>
        <v/>
      </c>
      <c r="G15" s="29"/>
      <c r="H15" s="9" t="str">
        <f>IF(F15=[2]Lists!$K$4,"&lt; Input URL to data source &gt;",IF(F15=[2]Lists!$K$5,"&lt; Reference section in EITI Report or URL &gt;",IF(F15=[2]Lists!$K$6,"&lt; Reference evidence of non-applicability &gt;","")))</f>
        <v/>
      </c>
      <c r="I15" s="29"/>
      <c r="J15" s="451"/>
      <c r="K15" s="29"/>
      <c r="L15" s="445"/>
      <c r="M15" s="29"/>
      <c r="N15" s="445"/>
      <c r="O15" s="29"/>
      <c r="P15" s="445"/>
      <c r="Q15" s="29"/>
      <c r="R15" s="445"/>
      <c r="S15" s="29"/>
    </row>
    <row r="16" spans="1:19" s="8" customFormat="1" ht="45">
      <c r="A16" s="380"/>
      <c r="B16" s="47" t="s">
        <v>1098</v>
      </c>
      <c r="C16" s="446"/>
      <c r="D16" s="9" t="s">
        <v>379</v>
      </c>
      <c r="E16" s="446"/>
      <c r="F16" s="9" t="s">
        <v>380</v>
      </c>
      <c r="G16" s="30"/>
      <c r="H16" s="9" t="s">
        <v>380</v>
      </c>
      <c r="I16" s="30"/>
      <c r="J16" s="373"/>
      <c r="K16" s="30"/>
      <c r="L16" s="445"/>
      <c r="M16" s="30"/>
      <c r="N16" s="445"/>
      <c r="O16" s="30"/>
      <c r="P16" s="445"/>
      <c r="Q16" s="30"/>
      <c r="R16" s="445"/>
      <c r="S16" s="30"/>
    </row>
    <row r="17" spans="1:19" s="8" customFormat="1" ht="75">
      <c r="A17" s="380"/>
      <c r="B17" s="47" t="s">
        <v>1099</v>
      </c>
      <c r="C17" s="446"/>
      <c r="D17" s="9" t="s">
        <v>839</v>
      </c>
      <c r="E17" s="446"/>
      <c r="F17" s="9"/>
      <c r="G17" s="30"/>
      <c r="H17" s="9"/>
      <c r="I17" s="30"/>
      <c r="J17" s="373"/>
      <c r="K17" s="30"/>
      <c r="L17" s="445"/>
      <c r="M17" s="30"/>
      <c r="N17" s="445"/>
      <c r="O17" s="30"/>
      <c r="P17" s="445"/>
      <c r="Q17" s="30"/>
      <c r="R17" s="445"/>
      <c r="S17" s="30"/>
    </row>
    <row r="18" spans="1:19" s="8" customFormat="1" ht="45">
      <c r="A18" s="380"/>
      <c r="B18" s="47" t="s">
        <v>1100</v>
      </c>
      <c r="C18" s="446"/>
      <c r="D18" s="9" t="s">
        <v>839</v>
      </c>
      <c r="E18" s="446"/>
      <c r="F18" s="9"/>
      <c r="G18" s="30"/>
      <c r="H18" s="9"/>
      <c r="I18" s="30"/>
      <c r="J18" s="373"/>
      <c r="K18" s="30"/>
      <c r="L18" s="445"/>
      <c r="M18" s="30"/>
      <c r="N18" s="445"/>
      <c r="O18" s="30"/>
      <c r="P18" s="445"/>
      <c r="Q18" s="30"/>
      <c r="R18" s="445"/>
      <c r="S18" s="30"/>
    </row>
    <row r="19" spans="1:19" s="10" customFormat="1" ht="69" customHeight="1">
      <c r="A19" s="431"/>
      <c r="B19" s="48" t="s">
        <v>1101</v>
      </c>
      <c r="C19" s="476"/>
      <c r="D19" s="11" t="s">
        <v>839</v>
      </c>
      <c r="E19" s="476"/>
      <c r="F19" s="11"/>
      <c r="G19" s="49"/>
      <c r="H19" s="11"/>
      <c r="I19" s="49"/>
      <c r="J19" s="374"/>
      <c r="K19" s="49"/>
      <c r="L19" s="463"/>
      <c r="M19" s="49"/>
      <c r="N19" s="463"/>
      <c r="O19" s="49"/>
      <c r="P19" s="463"/>
      <c r="Q19" s="49"/>
      <c r="R19" s="463"/>
      <c r="S19" s="49"/>
    </row>
  </sheetData>
  <mergeCells count="4">
    <mergeCell ref="A9:A13"/>
    <mergeCell ref="A15:A19"/>
    <mergeCell ref="J9:J13"/>
    <mergeCell ref="J15:J19"/>
  </mergeCells>
  <pageMargins left="0.7" right="0.7" top="0.75" bottom="0.75" header="0.3" footer="0.3"/>
  <pageSetup paperSize="8" orientation="landscape"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2ABCA-F753-6946-9B48-EB497CBE7327}">
  <sheetPr codeName="Sheet29"/>
  <dimension ref="A1:S22"/>
  <sheetViews>
    <sheetView zoomScaleNormal="100" workbookViewId="0"/>
  </sheetViews>
  <sheetFormatPr defaultColWidth="10.5" defaultRowHeight="15.95"/>
  <cols>
    <col min="1" max="1" width="22" style="219" customWidth="1"/>
    <col min="2" max="2" width="33.5" style="214" customWidth="1"/>
    <col min="3" max="3" width="3.375" style="214" customWidth="1"/>
    <col min="4" max="4" width="25" style="214" customWidth="1"/>
    <col min="5" max="5" width="3.375" style="214" customWidth="1"/>
    <col min="6" max="6" width="25" style="214" customWidth="1"/>
    <col min="7" max="7" width="3.375" style="214" customWidth="1"/>
    <col min="8" max="8" width="25" style="214" customWidth="1"/>
    <col min="9" max="9" width="3.375" style="214" customWidth="1"/>
    <col min="10" max="10" width="39.5" style="214" customWidth="1"/>
    <col min="11" max="11" width="3" style="214" customWidth="1"/>
    <col min="12" max="12" width="39.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13" t="s">
        <v>1103</v>
      </c>
    </row>
    <row r="3" spans="1:19" s="30" customFormat="1" ht="285">
      <c r="A3" s="335" t="s">
        <v>1104</v>
      </c>
      <c r="B3" s="44" t="s">
        <v>1105</v>
      </c>
      <c r="D3" s="9" t="s">
        <v>410</v>
      </c>
      <c r="F3" s="45"/>
      <c r="H3" s="45"/>
      <c r="J3" s="444"/>
      <c r="L3" s="351" t="s">
        <v>1106</v>
      </c>
      <c r="N3" s="445"/>
      <c r="P3" s="445"/>
      <c r="R3" s="445"/>
    </row>
    <row r="4" spans="1:19" s="29" customFormat="1" ht="18">
      <c r="A4" s="55"/>
      <c r="B4" s="35"/>
      <c r="D4" s="35"/>
      <c r="F4" s="35"/>
      <c r="H4" s="35"/>
      <c r="J4" s="36"/>
      <c r="L4" s="36"/>
      <c r="N4" s="36"/>
      <c r="P4" s="36"/>
      <c r="R4" s="36"/>
    </row>
    <row r="5" spans="1:19" s="40" customFormat="1" ht="75.95">
      <c r="A5" s="54"/>
      <c r="B5" s="39"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55"/>
      <c r="B6" s="35"/>
      <c r="D6" s="35"/>
      <c r="F6" s="35"/>
      <c r="H6" s="35"/>
      <c r="J6" s="36"/>
      <c r="L6" s="36"/>
      <c r="N6" s="36"/>
      <c r="P6" s="36"/>
      <c r="R6" s="36"/>
    </row>
    <row r="7" spans="1:19" s="8" customFormat="1" ht="180">
      <c r="A7" s="56"/>
      <c r="B7" s="53" t="s">
        <v>1107</v>
      </c>
      <c r="C7" s="446"/>
      <c r="D7" s="9" t="s">
        <v>76</v>
      </c>
      <c r="E7" s="446"/>
      <c r="F7" s="9" t="s">
        <v>1108</v>
      </c>
      <c r="G7" s="29"/>
      <c r="H7" s="9" t="str">
        <f>IF(F7=[2]Lists!$K$4,"&lt; Input URL to data source &gt;",IF(F7=[2]Lists!$K$5,"&lt; Reference section in EITI Report or URL &gt;",IF(F7=[2]Lists!$K$6,"&lt; Reference evidence of non-applicability &gt;","")))</f>
        <v/>
      </c>
      <c r="I7" s="29"/>
      <c r="J7" s="451"/>
      <c r="K7" s="29"/>
      <c r="L7" s="351" t="s">
        <v>1109</v>
      </c>
      <c r="M7" s="29"/>
      <c r="N7" s="445"/>
      <c r="O7" s="29"/>
      <c r="P7" s="445"/>
      <c r="Q7" s="29"/>
      <c r="R7" s="445"/>
      <c r="S7" s="29"/>
    </row>
    <row r="8" spans="1:19" s="8" customFormat="1" ht="105">
      <c r="A8" s="56"/>
      <c r="B8" s="41" t="s">
        <v>1110</v>
      </c>
      <c r="C8" s="446"/>
      <c r="D8" s="282">
        <v>7165</v>
      </c>
      <c r="E8" s="446"/>
      <c r="F8" s="9" t="s">
        <v>1111</v>
      </c>
      <c r="G8" s="30"/>
      <c r="H8" s="9" t="s">
        <v>1112</v>
      </c>
      <c r="I8" s="30"/>
      <c r="J8" s="373"/>
      <c r="K8" s="30"/>
      <c r="L8" s="351" t="s">
        <v>1113</v>
      </c>
      <c r="M8" s="30"/>
      <c r="N8" s="445"/>
      <c r="O8" s="30"/>
      <c r="P8" s="445"/>
      <c r="Q8" s="30"/>
      <c r="R8" s="445"/>
      <c r="S8" s="30"/>
    </row>
    <row r="9" spans="1:19" s="8" customFormat="1" ht="75">
      <c r="A9" s="56"/>
      <c r="B9" s="15" t="s">
        <v>1114</v>
      </c>
      <c r="C9" s="446"/>
      <c r="D9" s="282"/>
      <c r="E9" s="446"/>
      <c r="F9" s="9"/>
      <c r="G9" s="29"/>
      <c r="H9" s="9"/>
      <c r="I9" s="29"/>
      <c r="J9" s="373"/>
      <c r="K9" s="29"/>
      <c r="L9" s="351" t="s">
        <v>1115</v>
      </c>
      <c r="M9" s="29"/>
      <c r="N9" s="351"/>
      <c r="O9" s="29"/>
      <c r="P9" s="445"/>
      <c r="Q9" s="29"/>
      <c r="R9" s="445"/>
      <c r="S9" s="29"/>
    </row>
    <row r="10" spans="1:19" s="8" customFormat="1" ht="60">
      <c r="A10" s="56"/>
      <c r="B10" s="50" t="s">
        <v>1116</v>
      </c>
      <c r="C10" s="446"/>
      <c r="D10" s="282">
        <v>774039</v>
      </c>
      <c r="E10" s="446"/>
      <c r="F10" s="9" t="s">
        <v>1111</v>
      </c>
      <c r="G10" s="30"/>
      <c r="H10" s="9" t="s">
        <v>1117</v>
      </c>
      <c r="I10" s="30"/>
      <c r="J10" s="373"/>
      <c r="K10" s="30"/>
      <c r="L10" s="351" t="s">
        <v>1118</v>
      </c>
      <c r="M10" s="30"/>
      <c r="N10" s="445"/>
      <c r="O10" s="30"/>
      <c r="P10" s="445"/>
      <c r="Q10" s="30"/>
      <c r="R10" s="445"/>
      <c r="S10" s="30"/>
    </row>
    <row r="11" spans="1:19" s="8" customFormat="1" ht="90">
      <c r="A11" s="56"/>
      <c r="B11" s="50" t="s">
        <v>1119</v>
      </c>
      <c r="C11" s="446"/>
      <c r="D11" s="282">
        <v>2677</v>
      </c>
      <c r="E11" s="446"/>
      <c r="F11" s="9" t="s">
        <v>1111</v>
      </c>
      <c r="G11" s="29"/>
      <c r="H11" s="304" t="s">
        <v>1120</v>
      </c>
      <c r="I11" s="29"/>
      <c r="J11" s="373"/>
      <c r="K11" s="29"/>
      <c r="L11" s="351" t="s">
        <v>1121</v>
      </c>
      <c r="M11" s="29"/>
      <c r="N11" s="351" t="s">
        <v>1122</v>
      </c>
      <c r="O11" s="29"/>
      <c r="P11" s="445"/>
      <c r="Q11" s="29"/>
      <c r="R11" s="445"/>
      <c r="S11" s="29"/>
    </row>
    <row r="12" spans="1:19" s="8" customFormat="1" ht="60">
      <c r="A12" s="56"/>
      <c r="B12" s="50" t="s">
        <v>1123</v>
      </c>
      <c r="C12" s="446"/>
      <c r="D12" s="282">
        <v>337976</v>
      </c>
      <c r="E12" s="446"/>
      <c r="F12" s="9" t="s">
        <v>1111</v>
      </c>
      <c r="G12" s="217"/>
      <c r="H12" s="9" t="s">
        <v>1120</v>
      </c>
      <c r="I12" s="217"/>
      <c r="J12" s="373"/>
      <c r="K12" s="217"/>
      <c r="L12" s="351" t="s">
        <v>1124</v>
      </c>
      <c r="M12" s="217"/>
      <c r="N12" s="445"/>
      <c r="O12" s="217"/>
      <c r="P12" s="445"/>
      <c r="Q12" s="217"/>
      <c r="R12" s="445"/>
      <c r="S12" s="217"/>
    </row>
    <row r="13" spans="1:19" s="8" customFormat="1" ht="225">
      <c r="A13" s="56"/>
      <c r="B13" s="50" t="s">
        <v>1125</v>
      </c>
      <c r="C13" s="446"/>
      <c r="D13" s="282">
        <v>8696</v>
      </c>
      <c r="E13" s="446"/>
      <c r="F13" s="9" t="s">
        <v>1111</v>
      </c>
      <c r="G13" s="217"/>
      <c r="H13" s="328"/>
      <c r="I13" s="217"/>
      <c r="J13" s="373"/>
      <c r="K13" s="217"/>
      <c r="L13" s="351" t="s">
        <v>1126</v>
      </c>
      <c r="M13" s="217"/>
      <c r="N13" s="351" t="s">
        <v>1127</v>
      </c>
      <c r="O13" s="217"/>
      <c r="P13" s="445"/>
      <c r="Q13" s="217"/>
      <c r="R13" s="445"/>
      <c r="S13" s="217"/>
    </row>
    <row r="14" spans="1:19" s="8" customFormat="1" ht="68.099999999999994">
      <c r="A14" s="56"/>
      <c r="B14" s="50" t="s">
        <v>1128</v>
      </c>
      <c r="C14" s="446"/>
      <c r="D14" s="282">
        <v>655439</v>
      </c>
      <c r="E14" s="446"/>
      <c r="F14" s="9" t="s">
        <v>1111</v>
      </c>
      <c r="G14" s="217"/>
      <c r="H14" s="304" t="s">
        <v>1117</v>
      </c>
      <c r="I14" s="217"/>
      <c r="J14" s="373"/>
      <c r="K14" s="217"/>
      <c r="L14" s="351" t="s">
        <v>1129</v>
      </c>
      <c r="M14" s="217"/>
      <c r="N14" s="445"/>
      <c r="O14" s="217"/>
      <c r="P14" s="445"/>
      <c r="Q14" s="217"/>
      <c r="R14" s="445"/>
      <c r="S14" s="217"/>
    </row>
    <row r="15" spans="1:19" s="8" customFormat="1" ht="150">
      <c r="A15" s="56"/>
      <c r="B15" s="50" t="s">
        <v>1130</v>
      </c>
      <c r="C15" s="446"/>
      <c r="D15" s="282">
        <v>7000</v>
      </c>
      <c r="E15" s="446"/>
      <c r="F15" s="9" t="s">
        <v>1131</v>
      </c>
      <c r="G15" s="217"/>
      <c r="H15" s="9" t="s">
        <v>1132</v>
      </c>
      <c r="I15" s="217"/>
      <c r="J15" s="373"/>
      <c r="K15" s="217"/>
      <c r="L15" s="351" t="s">
        <v>1133</v>
      </c>
      <c r="M15" s="217"/>
      <c r="N15" s="351" t="s">
        <v>1134</v>
      </c>
      <c r="O15" s="217"/>
      <c r="P15" s="445"/>
      <c r="Q15" s="217"/>
      <c r="R15" s="445"/>
      <c r="S15" s="217"/>
    </row>
    <row r="16" spans="1:19" s="8" customFormat="1" ht="60">
      <c r="A16" s="56"/>
      <c r="B16" s="50" t="s">
        <v>1135</v>
      </c>
      <c r="C16" s="446"/>
      <c r="D16" s="282">
        <v>1000</v>
      </c>
      <c r="E16" s="446"/>
      <c r="F16" s="9" t="s">
        <v>1131</v>
      </c>
      <c r="G16" s="217"/>
      <c r="H16" s="9" t="s">
        <v>1132</v>
      </c>
      <c r="I16" s="217"/>
      <c r="J16" s="373"/>
      <c r="K16" s="217"/>
      <c r="L16" s="445" t="s">
        <v>881</v>
      </c>
      <c r="M16" s="217"/>
      <c r="N16" s="445"/>
      <c r="O16" s="217"/>
      <c r="P16" s="445"/>
      <c r="Q16" s="217"/>
      <c r="R16" s="445"/>
      <c r="S16" s="217"/>
    </row>
    <row r="17" spans="1:19" s="8" customFormat="1" ht="60">
      <c r="A17" s="56"/>
      <c r="B17" s="50" t="s">
        <v>1136</v>
      </c>
      <c r="C17" s="446"/>
      <c r="D17" s="282">
        <v>8000</v>
      </c>
      <c r="E17" s="446"/>
      <c r="F17" s="9" t="s">
        <v>1131</v>
      </c>
      <c r="G17" s="217"/>
      <c r="H17" s="9" t="s">
        <v>1132</v>
      </c>
      <c r="I17" s="217"/>
      <c r="J17" s="373"/>
      <c r="K17" s="217"/>
      <c r="L17" s="445" t="s">
        <v>881</v>
      </c>
      <c r="M17" s="217"/>
      <c r="N17" s="445"/>
      <c r="O17" s="217"/>
      <c r="P17" s="445"/>
      <c r="Q17" s="217"/>
      <c r="R17" s="445"/>
      <c r="S17" s="217"/>
    </row>
    <row r="18" spans="1:19" s="8" customFormat="1" ht="60">
      <c r="A18" s="56"/>
      <c r="B18" s="50" t="s">
        <v>1137</v>
      </c>
      <c r="C18" s="446"/>
      <c r="D18" s="282">
        <v>7563000</v>
      </c>
      <c r="E18" s="446"/>
      <c r="F18" s="9" t="s">
        <v>1131</v>
      </c>
      <c r="G18" s="217"/>
      <c r="H18" s="9" t="s">
        <v>1132</v>
      </c>
      <c r="I18" s="217"/>
      <c r="J18" s="373"/>
      <c r="K18" s="217"/>
      <c r="L18" s="445" t="s">
        <v>881</v>
      </c>
      <c r="M18" s="217"/>
      <c r="N18" s="445"/>
      <c r="O18" s="217"/>
      <c r="P18" s="445"/>
      <c r="Q18" s="217"/>
      <c r="R18" s="445"/>
      <c r="S18" s="217"/>
    </row>
    <row r="19" spans="1:19" s="8" customFormat="1" ht="90">
      <c r="A19" s="56"/>
      <c r="B19" s="50" t="s">
        <v>1138</v>
      </c>
      <c r="C19" s="446"/>
      <c r="D19" s="282">
        <v>822.9</v>
      </c>
      <c r="E19" s="446"/>
      <c r="F19" s="9" t="s">
        <v>1111</v>
      </c>
      <c r="G19" s="217"/>
      <c r="H19" s="9" t="s">
        <v>1139</v>
      </c>
      <c r="I19" s="217"/>
      <c r="J19" s="373"/>
      <c r="K19" s="217"/>
      <c r="L19" s="351" t="s">
        <v>1140</v>
      </c>
      <c r="M19" s="217"/>
      <c r="N19" s="445"/>
      <c r="O19" s="217"/>
      <c r="P19" s="445"/>
      <c r="Q19" s="217"/>
      <c r="R19" s="445"/>
      <c r="S19" s="217"/>
    </row>
    <row r="20" spans="1:19" s="8" customFormat="1" ht="60">
      <c r="A20" s="56"/>
      <c r="B20" s="50" t="s">
        <v>1141</v>
      </c>
      <c r="C20" s="446"/>
      <c r="D20" s="282">
        <v>158093</v>
      </c>
      <c r="E20" s="446"/>
      <c r="F20" s="9" t="s">
        <v>1111</v>
      </c>
      <c r="G20" s="217"/>
      <c r="H20" s="9" t="s">
        <v>1117</v>
      </c>
      <c r="I20" s="217"/>
      <c r="J20" s="373"/>
      <c r="K20" s="217"/>
      <c r="L20" s="445" t="s">
        <v>881</v>
      </c>
      <c r="M20" s="217"/>
      <c r="N20" s="445"/>
      <c r="O20" s="217"/>
      <c r="P20" s="445"/>
      <c r="Q20" s="217"/>
      <c r="R20" s="445"/>
      <c r="S20" s="217"/>
    </row>
    <row r="21" spans="1:19" s="8" customFormat="1" ht="150">
      <c r="A21" s="56"/>
      <c r="B21" s="53" t="s">
        <v>1142</v>
      </c>
      <c r="C21" s="446"/>
      <c r="D21" s="9" t="s">
        <v>76</v>
      </c>
      <c r="E21" s="446"/>
      <c r="F21" s="9" t="s">
        <v>1143</v>
      </c>
      <c r="G21" s="29"/>
      <c r="H21" s="9" t="str">
        <f>IF(F21=[2]Lists!$K$4,"&lt; Input URL to data source &gt;",IF(F21=[2]Lists!$K$5,"&lt; Reference section in EITI Report or URL &gt;",IF(F21=[2]Lists!$K$6,"&lt; Reference evidence of non-applicability &gt;","")))</f>
        <v/>
      </c>
      <c r="I21" s="29"/>
      <c r="J21" s="374"/>
      <c r="K21" s="29"/>
      <c r="L21" s="468" t="s">
        <v>1144</v>
      </c>
      <c r="M21" s="29"/>
      <c r="N21" s="445"/>
      <c r="O21" s="29"/>
      <c r="P21" s="445"/>
      <c r="Q21" s="29"/>
      <c r="R21" s="445"/>
      <c r="S21" s="29"/>
    </row>
    <row r="22" spans="1:19" s="216" customFormat="1">
      <c r="A22" s="218"/>
    </row>
  </sheetData>
  <mergeCells count="1">
    <mergeCell ref="J7:J21"/>
  </mergeCells>
  <hyperlinks>
    <hyperlink ref="B8" r:id="rId1" xr:uid="{D65D155B-A957-0B4E-91E0-0CCEDDA83E18}"/>
    <hyperlink ref="H11" r:id="rId2" location="/CBS/en/dataset/84114ENG/table?ts=1594028123759" xr:uid="{9BE5DA43-B7BC-4541-9F82-57B3C0579DA4}"/>
    <hyperlink ref="H14" r:id="rId3" location="/CBS/en/dataset/84087ENG/table?ts=1596031913483" xr:uid="{95DF0FA8-2B0C-4773-8545-CB5AD5773801}"/>
  </hyperlinks>
  <pageMargins left="0.7" right="0.7" top="0.75" bottom="0.75" header="0.3" footer="0.3"/>
  <pageSetup paperSize="8" orientation="landscape" horizontalDpi="1200" verticalDpi="12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6749B-3E9E-B647-8AEA-6784F9E739CD}">
  <sheetPr codeName="Sheet3"/>
  <dimension ref="A1:S23"/>
  <sheetViews>
    <sheetView zoomScale="85" zoomScaleNormal="85" zoomScalePageLayoutView="80" workbookViewId="0">
      <selection activeCell="D3" sqref="D3"/>
    </sheetView>
  </sheetViews>
  <sheetFormatPr defaultColWidth="10.5" defaultRowHeight="15.95"/>
  <cols>
    <col min="1" max="1" width="14" style="219" customWidth="1"/>
    <col min="2" max="2" width="48" style="214" customWidth="1"/>
    <col min="3" max="3" width="3" style="214" customWidth="1"/>
    <col min="4" max="4" width="28.375" style="214" customWidth="1"/>
    <col min="5" max="5" width="3" style="214" customWidth="1"/>
    <col min="6" max="6" width="35.875" style="214" customWidth="1"/>
    <col min="7" max="7" width="3" style="214" customWidth="1"/>
    <col min="8" max="8" width="35.875" style="214" customWidth="1"/>
    <col min="9" max="9" width="3" style="214" customWidth="1"/>
    <col min="10" max="10" width="39" style="214" customWidth="1"/>
    <col min="11" max="11" width="3" style="214" customWidth="1"/>
    <col min="12" max="12" width="39.5" style="305"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35" t="s">
        <v>107</v>
      </c>
    </row>
    <row r="3" spans="1:19" s="30" customFormat="1" ht="210">
      <c r="A3" s="335" t="s">
        <v>108</v>
      </c>
      <c r="B3" s="44" t="s">
        <v>109</v>
      </c>
      <c r="D3" s="298" t="s">
        <v>110</v>
      </c>
      <c r="F3" s="45"/>
      <c r="H3" s="45"/>
      <c r="J3" s="444"/>
      <c r="L3" s="351" t="s">
        <v>111</v>
      </c>
      <c r="N3" s="445"/>
      <c r="P3" s="445"/>
      <c r="R3" s="445"/>
    </row>
    <row r="4" spans="1:19" s="30" customFormat="1" ht="14.1">
      <c r="A4" s="335"/>
      <c r="B4" s="44"/>
      <c r="D4" s="66"/>
      <c r="F4" s="66"/>
      <c r="H4" s="66"/>
      <c r="J4" s="446"/>
      <c r="L4" s="447"/>
      <c r="N4" s="446"/>
      <c r="P4" s="446"/>
      <c r="R4" s="446"/>
    </row>
    <row r="5" spans="1:19" s="40" customFormat="1" ht="75.95">
      <c r="A5" s="54"/>
      <c r="B5" s="39"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55"/>
      <c r="B6" s="35"/>
      <c r="D6" s="35"/>
      <c r="F6" s="35"/>
      <c r="H6" s="35"/>
      <c r="J6" s="36"/>
      <c r="L6" s="302"/>
      <c r="N6" s="36"/>
      <c r="P6" s="36"/>
      <c r="R6" s="36"/>
    </row>
    <row r="7" spans="1:19" s="8" customFormat="1" ht="15" thickBot="1">
      <c r="A7" s="371" t="s">
        <v>121</v>
      </c>
      <c r="B7" s="50" t="s">
        <v>122</v>
      </c>
      <c r="C7" s="446"/>
      <c r="D7" s="20"/>
      <c r="E7" s="446"/>
      <c r="F7" s="20"/>
      <c r="G7" s="446"/>
      <c r="H7" s="20"/>
      <c r="I7" s="446"/>
      <c r="J7" s="446"/>
      <c r="K7" s="448"/>
      <c r="L7" s="449"/>
      <c r="M7" s="448"/>
      <c r="N7" s="448"/>
      <c r="O7" s="448"/>
      <c r="P7" s="448"/>
      <c r="Q7" s="448"/>
      <c r="R7" s="448"/>
      <c r="S7" s="448"/>
    </row>
    <row r="8" spans="1:19" s="8" customFormat="1" ht="105.95" thickBot="1">
      <c r="A8" s="372"/>
      <c r="B8" s="51" t="s">
        <v>123</v>
      </c>
      <c r="C8" s="446"/>
      <c r="D8" s="9" t="s">
        <v>76</v>
      </c>
      <c r="E8" s="446"/>
      <c r="F8" s="261" t="s">
        <v>124</v>
      </c>
      <c r="G8" s="450"/>
      <c r="H8" s="73" t="s">
        <v>125</v>
      </c>
      <c r="I8" s="446"/>
      <c r="J8" s="451"/>
      <c r="K8" s="29"/>
      <c r="L8" s="307" t="s">
        <v>126</v>
      </c>
      <c r="M8" s="300"/>
      <c r="N8" s="351"/>
      <c r="O8" s="29"/>
      <c r="P8" s="445"/>
      <c r="Q8" s="29"/>
      <c r="R8" s="445"/>
      <c r="S8" s="29"/>
    </row>
    <row r="9" spans="1:19" s="8" customFormat="1" ht="105.95" thickBot="1">
      <c r="A9" s="372"/>
      <c r="B9" s="51" t="s">
        <v>127</v>
      </c>
      <c r="C9" s="446"/>
      <c r="D9" s="9" t="s">
        <v>76</v>
      </c>
      <c r="E9" s="446"/>
      <c r="F9" s="310" t="s">
        <v>128</v>
      </c>
      <c r="G9" s="446"/>
      <c r="H9" s="73" t="s">
        <v>129</v>
      </c>
      <c r="I9" s="446"/>
      <c r="J9" s="373"/>
      <c r="K9" s="30"/>
      <c r="L9" s="308" t="s">
        <v>130</v>
      </c>
      <c r="M9" s="299"/>
      <c r="N9" s="351" t="s">
        <v>131</v>
      </c>
      <c r="O9" s="30"/>
      <c r="P9" s="445"/>
      <c r="Q9" s="30"/>
      <c r="R9" s="445"/>
      <c r="S9" s="30"/>
    </row>
    <row r="10" spans="1:19" s="8" customFormat="1" ht="77.099999999999994" customHeight="1" thickBot="1">
      <c r="A10" s="372"/>
      <c r="B10" s="51" t="s">
        <v>132</v>
      </c>
      <c r="C10" s="446"/>
      <c r="D10" s="9" t="s">
        <v>76</v>
      </c>
      <c r="E10" s="446"/>
      <c r="F10" s="261" t="s">
        <v>133</v>
      </c>
      <c r="G10" s="446"/>
      <c r="H10" s="73" t="s">
        <v>129</v>
      </c>
      <c r="I10" s="446"/>
      <c r="J10" s="373"/>
      <c r="K10" s="29"/>
      <c r="L10" s="307" t="s">
        <v>134</v>
      </c>
      <c r="M10" s="300"/>
      <c r="N10" s="351"/>
      <c r="O10" s="29"/>
      <c r="P10" s="445"/>
      <c r="Q10" s="29"/>
      <c r="R10" s="445"/>
      <c r="S10" s="29"/>
    </row>
    <row r="11" spans="1:19" s="8" customFormat="1" ht="75.95" thickBot="1">
      <c r="A11" s="372"/>
      <c r="B11" s="51" t="s">
        <v>135</v>
      </c>
      <c r="C11" s="446"/>
      <c r="D11" s="9" t="s">
        <v>136</v>
      </c>
      <c r="E11" s="446"/>
      <c r="F11" s="73" t="s">
        <v>72</v>
      </c>
      <c r="G11" s="446"/>
      <c r="H11" s="73" t="s">
        <v>137</v>
      </c>
      <c r="I11" s="446"/>
      <c r="J11" s="373"/>
      <c r="K11" s="448"/>
      <c r="L11" s="308" t="s">
        <v>138</v>
      </c>
      <c r="M11" s="452"/>
      <c r="N11" s="351" t="s">
        <v>139</v>
      </c>
      <c r="O11" s="448"/>
      <c r="P11" s="445"/>
      <c r="Q11" s="448"/>
      <c r="R11" s="445"/>
      <c r="S11" s="448"/>
    </row>
    <row r="12" spans="1:19" s="217" customFormat="1" ht="45.95" thickBot="1">
      <c r="A12" s="372"/>
      <c r="B12" s="51" t="s">
        <v>140</v>
      </c>
      <c r="D12" s="9" t="s">
        <v>136</v>
      </c>
      <c r="E12" s="446"/>
      <c r="F12" s="73" t="s">
        <v>72</v>
      </c>
      <c r="H12" s="73" t="s">
        <v>137</v>
      </c>
      <c r="I12" s="446"/>
      <c r="J12" s="373"/>
      <c r="K12" s="448"/>
      <c r="L12" s="308" t="s">
        <v>141</v>
      </c>
      <c r="M12" s="452"/>
      <c r="N12" s="351" t="s">
        <v>142</v>
      </c>
      <c r="O12" s="448"/>
      <c r="P12" s="445"/>
      <c r="Q12" s="448"/>
      <c r="R12" s="445"/>
      <c r="S12" s="448"/>
    </row>
    <row r="13" spans="1:19" s="217" customFormat="1" ht="165.95" thickBot="1">
      <c r="A13" s="372"/>
      <c r="B13" s="51" t="s">
        <v>143</v>
      </c>
      <c r="D13" s="9" t="s">
        <v>136</v>
      </c>
      <c r="E13" s="446"/>
      <c r="F13" s="311" t="s">
        <v>144</v>
      </c>
      <c r="H13" s="73" t="s">
        <v>145</v>
      </c>
      <c r="I13" s="446"/>
      <c r="J13" s="374"/>
      <c r="K13" s="448"/>
      <c r="L13" s="308" t="s">
        <v>146</v>
      </c>
      <c r="M13" s="452"/>
      <c r="N13" s="351" t="s">
        <v>147</v>
      </c>
      <c r="O13" s="448"/>
      <c r="P13" s="445"/>
      <c r="Q13" s="448"/>
      <c r="R13" s="445"/>
      <c r="S13" s="448"/>
    </row>
    <row r="14" spans="1:19" s="217" customFormat="1" ht="15.95" customHeight="1" thickBot="1">
      <c r="A14" s="222"/>
      <c r="B14" s="51"/>
      <c r="L14" s="309"/>
      <c r="N14" s="453"/>
      <c r="O14" s="237"/>
      <c r="P14" s="446"/>
      <c r="Q14" s="237"/>
      <c r="R14" s="446"/>
    </row>
    <row r="15" spans="1:19" s="217" customFormat="1" ht="17.100000000000001" thickBot="1">
      <c r="A15" s="371" t="s">
        <v>148</v>
      </c>
      <c r="B15" s="50" t="s">
        <v>122</v>
      </c>
      <c r="C15" s="446"/>
      <c r="D15" s="20"/>
      <c r="E15" s="446"/>
      <c r="F15" s="20"/>
      <c r="G15" s="446"/>
      <c r="H15" s="20"/>
      <c r="I15" s="446"/>
      <c r="J15" s="446"/>
      <c r="L15" s="309"/>
      <c r="N15" s="453"/>
      <c r="O15" s="237"/>
      <c r="P15" s="446"/>
      <c r="Q15" s="237"/>
      <c r="R15" s="446"/>
    </row>
    <row r="16" spans="1:19" s="217" customFormat="1" ht="105.95" thickBot="1">
      <c r="A16" s="372"/>
      <c r="B16" s="51" t="s">
        <v>123</v>
      </c>
      <c r="C16" s="446"/>
      <c r="D16" s="9" t="s">
        <v>76</v>
      </c>
      <c r="E16" s="446"/>
      <c r="F16" s="261" t="s">
        <v>124</v>
      </c>
      <c r="G16" s="446"/>
      <c r="H16" s="73" t="s">
        <v>125</v>
      </c>
      <c r="I16" s="446"/>
      <c r="J16" s="451"/>
      <c r="L16" s="307" t="s">
        <v>126</v>
      </c>
      <c r="N16" s="351"/>
      <c r="P16" s="445"/>
      <c r="R16" s="445"/>
    </row>
    <row r="17" spans="1:18" s="217" customFormat="1" ht="105.95" thickBot="1">
      <c r="A17" s="372"/>
      <c r="B17" s="51" t="s">
        <v>127</v>
      </c>
      <c r="C17" s="446"/>
      <c r="D17" s="9" t="s">
        <v>76</v>
      </c>
      <c r="E17" s="446"/>
      <c r="F17" s="263" t="s">
        <v>128</v>
      </c>
      <c r="G17" s="446"/>
      <c r="H17" s="73" t="s">
        <v>129</v>
      </c>
      <c r="I17" s="446"/>
      <c r="J17" s="373"/>
      <c r="L17" s="308" t="s">
        <v>130</v>
      </c>
      <c r="N17" s="351" t="s">
        <v>131</v>
      </c>
      <c r="P17" s="445"/>
      <c r="R17" s="445"/>
    </row>
    <row r="18" spans="1:18" s="217" customFormat="1" ht="60.95" thickBot="1">
      <c r="A18" s="372"/>
      <c r="B18" s="51" t="s">
        <v>132</v>
      </c>
      <c r="C18" s="446"/>
      <c r="D18" s="9" t="s">
        <v>76</v>
      </c>
      <c r="E18" s="446"/>
      <c r="F18" s="261" t="s">
        <v>133</v>
      </c>
      <c r="G18" s="446"/>
      <c r="H18" s="73" t="s">
        <v>129</v>
      </c>
      <c r="I18" s="446"/>
      <c r="J18" s="373"/>
      <c r="L18" s="307" t="s">
        <v>149</v>
      </c>
      <c r="N18" s="351"/>
      <c r="P18" s="445"/>
      <c r="R18" s="445"/>
    </row>
    <row r="19" spans="1:18" s="217" customFormat="1" ht="75.95" thickBot="1">
      <c r="A19" s="372"/>
      <c r="B19" s="51" t="s">
        <v>135</v>
      </c>
      <c r="C19" s="446"/>
      <c r="D19" s="9" t="s">
        <v>136</v>
      </c>
      <c r="E19" s="446"/>
      <c r="F19" s="73" t="s">
        <v>72</v>
      </c>
      <c r="G19" s="446"/>
      <c r="H19" s="73" t="s">
        <v>137</v>
      </c>
      <c r="I19" s="446"/>
      <c r="J19" s="373"/>
      <c r="L19" s="308" t="s">
        <v>150</v>
      </c>
      <c r="N19" s="351" t="s">
        <v>151</v>
      </c>
      <c r="P19" s="445"/>
      <c r="R19" s="445"/>
    </row>
    <row r="20" spans="1:18" s="217" customFormat="1" ht="60.95" thickBot="1">
      <c r="A20" s="372"/>
      <c r="B20" s="51" t="s">
        <v>140</v>
      </c>
      <c r="D20" s="9" t="s">
        <v>136</v>
      </c>
      <c r="E20" s="446"/>
      <c r="F20" s="73" t="s">
        <v>72</v>
      </c>
      <c r="H20" s="73" t="s">
        <v>137</v>
      </c>
      <c r="I20" s="446"/>
      <c r="J20" s="373"/>
      <c r="L20" s="308" t="s">
        <v>141</v>
      </c>
      <c r="N20" s="351" t="s">
        <v>152</v>
      </c>
      <c r="P20" s="445"/>
      <c r="R20" s="445"/>
    </row>
    <row r="21" spans="1:18" s="217" customFormat="1" ht="165">
      <c r="A21" s="372"/>
      <c r="B21" s="51" t="s">
        <v>143</v>
      </c>
      <c r="D21" s="9" t="s">
        <v>136</v>
      </c>
      <c r="E21" s="446"/>
      <c r="F21" s="290" t="s">
        <v>144</v>
      </c>
      <c r="H21" s="73" t="s">
        <v>145</v>
      </c>
      <c r="I21" s="446"/>
      <c r="J21" s="374"/>
      <c r="L21" s="308" t="s">
        <v>146</v>
      </c>
      <c r="N21" s="351" t="s">
        <v>153</v>
      </c>
      <c r="P21" s="445"/>
      <c r="R21" s="445"/>
    </row>
    <row r="22" spans="1:18" s="217" customFormat="1">
      <c r="A22" s="222"/>
      <c r="L22" s="306"/>
    </row>
    <row r="23" spans="1:18" s="216" customFormat="1">
      <c r="A23" s="218"/>
      <c r="L23" s="224"/>
    </row>
  </sheetData>
  <mergeCells count="4">
    <mergeCell ref="A7:A13"/>
    <mergeCell ref="A15:A21"/>
    <mergeCell ref="J8:J13"/>
    <mergeCell ref="J16:J21"/>
  </mergeCells>
  <hyperlinks>
    <hyperlink ref="F8" r:id="rId1" display="https://www.nlog.nl/en/legislation" xr:uid="{4A6D75E2-7153-415C-B5D9-C8F758773D27}"/>
    <hyperlink ref="F16" r:id="rId2" display="https://www.nlog.nl/en/legislation" xr:uid="{8326EFA7-41F5-48A7-AFB8-CDC7A8472ABB}"/>
    <hyperlink ref="F9" r:id="rId3" xr:uid="{1D7C5A80-7C98-8F47-BE9A-1C9DFC4BA94B}"/>
    <hyperlink ref="F13" r:id="rId4" xr:uid="{04CE6D2F-8D70-C342-8CF8-5C71A844450B}"/>
  </hyperlinks>
  <pageMargins left="0.70866141732283505" right="0.70866141732283505" top="0.74803149606299202" bottom="0.74803149606299202" header="0.31496062992126" footer="0.31496062992126"/>
  <pageSetup paperSize="8" orientation="landscape" horizontalDpi="1200" verticalDpi="1200" r:id="rId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F1490-486C-914B-9030-0926582A846F}">
  <sheetPr codeName="Sheet30"/>
  <dimension ref="A1:S13"/>
  <sheetViews>
    <sheetView topLeftCell="D3" zoomScale="90" zoomScaleNormal="90" workbookViewId="0">
      <selection activeCell="F11" sqref="F11"/>
    </sheetView>
  </sheetViews>
  <sheetFormatPr defaultColWidth="10.5" defaultRowHeight="15.95"/>
  <cols>
    <col min="1" max="1" width="14.375" style="214" customWidth="1"/>
    <col min="2" max="2" width="42.375" style="214" customWidth="1"/>
    <col min="3" max="3" width="3" style="214" customWidth="1"/>
    <col min="4" max="4" width="24" style="214" customWidth="1"/>
    <col min="5" max="5" width="3" style="214" customWidth="1"/>
    <col min="6" max="6" width="22.375" style="214" customWidth="1"/>
    <col min="7" max="7" width="3" style="214" customWidth="1"/>
    <col min="8" max="8" width="22.375" style="214" customWidth="1"/>
    <col min="9" max="9" width="3" style="214" customWidth="1"/>
    <col min="10" max="10" width="39.5" style="214" customWidth="1"/>
    <col min="11" max="11" width="3" style="214" customWidth="1"/>
    <col min="12" max="12" width="39.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13" t="s">
        <v>1145</v>
      </c>
    </row>
    <row r="3" spans="1:19" s="30" customFormat="1" ht="105">
      <c r="A3" s="335" t="s">
        <v>1146</v>
      </c>
      <c r="B3" s="44" t="s">
        <v>1147</v>
      </c>
      <c r="D3" s="298" t="s">
        <v>1053</v>
      </c>
      <c r="F3" s="45"/>
      <c r="H3" s="45"/>
      <c r="J3" s="444"/>
      <c r="L3" s="445"/>
      <c r="N3" s="445"/>
      <c r="P3" s="445"/>
      <c r="R3" s="445"/>
    </row>
    <row r="4" spans="1:19" s="29" customFormat="1" ht="18">
      <c r="A4" s="43"/>
      <c r="B4" s="35"/>
      <c r="D4" s="35"/>
      <c r="F4" s="35"/>
      <c r="H4" s="35"/>
      <c r="J4" s="36"/>
      <c r="L4" s="36"/>
    </row>
    <row r="5" spans="1:19" s="40" customFormat="1" ht="75.95">
      <c r="A5" s="38"/>
      <c r="B5" s="39"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43"/>
      <c r="B6" s="35"/>
      <c r="D6" s="35"/>
      <c r="F6" s="35"/>
      <c r="H6" s="35"/>
      <c r="J6" s="36"/>
      <c r="L6" s="36"/>
      <c r="N6" s="36"/>
      <c r="P6" s="36"/>
      <c r="R6" s="36"/>
    </row>
    <row r="7" spans="1:19" s="30" customFormat="1" ht="45">
      <c r="A7" s="335" t="s">
        <v>159</v>
      </c>
      <c r="B7" s="44" t="s">
        <v>1148</v>
      </c>
      <c r="D7" s="9" t="s">
        <v>70</v>
      </c>
      <c r="F7" s="45"/>
      <c r="H7" s="45"/>
      <c r="J7" s="444"/>
      <c r="L7" s="445"/>
      <c r="M7" s="29"/>
      <c r="N7" s="445"/>
      <c r="O7" s="29"/>
      <c r="P7" s="445"/>
      <c r="Q7" s="29"/>
      <c r="R7" s="445"/>
    </row>
    <row r="8" spans="1:19" s="29" customFormat="1" ht="18">
      <c r="A8" s="43"/>
      <c r="B8" s="35"/>
      <c r="D8" s="35"/>
      <c r="F8" s="35"/>
      <c r="H8" s="35"/>
      <c r="J8" s="36"/>
      <c r="L8" s="36"/>
      <c r="N8" s="36"/>
      <c r="P8" s="36"/>
      <c r="R8" s="36"/>
    </row>
    <row r="9" spans="1:19" s="8" customFormat="1" ht="18">
      <c r="A9" s="457"/>
      <c r="B9" s="284" t="s">
        <v>122</v>
      </c>
      <c r="C9" s="446"/>
      <c r="D9" s="257"/>
      <c r="E9" s="446"/>
      <c r="F9" s="257"/>
      <c r="G9" s="29"/>
      <c r="H9" s="20"/>
      <c r="I9" s="29"/>
      <c r="J9" s="446"/>
      <c r="K9" s="29"/>
      <c r="L9" s="446"/>
      <c r="M9" s="29"/>
      <c r="N9" s="446"/>
      <c r="O9" s="29"/>
      <c r="P9" s="446"/>
      <c r="Q9" s="29"/>
      <c r="R9" s="446"/>
      <c r="S9" s="29"/>
    </row>
    <row r="10" spans="1:19" s="8" customFormat="1" ht="105">
      <c r="A10" s="457"/>
      <c r="B10" s="285" t="s">
        <v>1149</v>
      </c>
      <c r="C10" s="446"/>
      <c r="D10" s="286" t="s">
        <v>76</v>
      </c>
      <c r="E10" s="446"/>
      <c r="F10" s="286" t="s">
        <v>1150</v>
      </c>
      <c r="G10" s="30"/>
      <c r="H10" s="9" t="str">
        <f>IF(F10=[2]Lists!$K$4,"&lt; Input URL to data source &gt;",IF(F10=[2]Lists!$K$5,"&lt; Reference section in EITI Report or URL &gt;",IF(F10=[2]Lists!$K$6,"&lt; Reference evidence of non-applicability &gt;","")))</f>
        <v/>
      </c>
      <c r="I10" s="30"/>
      <c r="J10" s="451"/>
      <c r="K10" s="30"/>
      <c r="L10" s="351" t="s">
        <v>1151</v>
      </c>
      <c r="M10" s="299"/>
      <c r="N10" s="351" t="s">
        <v>1152</v>
      </c>
      <c r="O10" s="30"/>
      <c r="P10" s="445"/>
      <c r="Q10" s="30"/>
      <c r="R10" s="445"/>
      <c r="S10" s="30"/>
    </row>
    <row r="11" spans="1:19" s="8" customFormat="1" ht="75">
      <c r="A11" s="457"/>
      <c r="B11" s="285" t="s">
        <v>1153</v>
      </c>
      <c r="C11" s="446"/>
      <c r="D11" s="286" t="s">
        <v>76</v>
      </c>
      <c r="E11" s="446"/>
      <c r="F11" s="304" t="s">
        <v>1154</v>
      </c>
      <c r="G11" s="29"/>
      <c r="H11" s="9" t="str">
        <f>IF(F11=[2]Lists!$K$4,"&lt; Input URL to data source &gt;",IF(F11=[2]Lists!$K$5,"&lt; Reference section in EITI Report or URL &gt;",IF(F11=[2]Lists!$K$6,"&lt; Reference evidence of non-applicability &gt;","")))</f>
        <v/>
      </c>
      <c r="I11" s="29"/>
      <c r="J11" s="373"/>
      <c r="K11" s="29"/>
      <c r="L11" s="351" t="s">
        <v>1155</v>
      </c>
      <c r="M11" s="300"/>
      <c r="N11" s="351"/>
      <c r="O11" s="29"/>
      <c r="P11" s="445"/>
      <c r="Q11" s="29"/>
      <c r="R11" s="445"/>
      <c r="S11" s="29"/>
    </row>
    <row r="12" spans="1:19" s="8" customFormat="1" ht="120">
      <c r="A12" s="457"/>
      <c r="B12" s="285" t="s">
        <v>1156</v>
      </c>
      <c r="C12" s="446"/>
      <c r="D12" s="286" t="s">
        <v>76</v>
      </c>
      <c r="E12" s="446"/>
      <c r="F12" s="286" t="s">
        <v>1157</v>
      </c>
      <c r="G12" s="30"/>
      <c r="H12" s="9" t="str">
        <f>IF(F12=[2]Lists!$K$4,"&lt; Input URL to data source &gt;",IF(F12=[2]Lists!$K$5,"&lt; Reference section in EITI Report or URL &gt;",IF(F12=[2]Lists!$K$6,"&lt; Reference evidence of non-applicability &gt;","")))</f>
        <v/>
      </c>
      <c r="I12" s="30"/>
      <c r="J12" s="374"/>
      <c r="K12" s="30"/>
      <c r="L12" s="351" t="s">
        <v>1158</v>
      </c>
      <c r="M12" s="299"/>
      <c r="N12" s="351"/>
      <c r="O12" s="30"/>
      <c r="P12" s="445"/>
      <c r="Q12" s="30"/>
      <c r="R12" s="445"/>
      <c r="S12" s="30"/>
    </row>
    <row r="13" spans="1:19" s="216" customFormat="1">
      <c r="A13" s="215"/>
    </row>
  </sheetData>
  <mergeCells count="1">
    <mergeCell ref="J10:J12"/>
  </mergeCells>
  <hyperlinks>
    <hyperlink ref="F11" r:id="rId1" xr:uid="{438677BA-05DC-CA41-890E-24C61FE7EDBE}"/>
  </hyperlinks>
  <pageMargins left="0.7" right="0.7" top="0.75" bottom="0.75" header="0.3" footer="0.3"/>
  <pageSetup paperSize="8" orientation="landscape"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00701-92D3-BE4C-841F-0776CCF83960}">
  <sheetPr codeName="Sheet4"/>
  <dimension ref="A1:S33"/>
  <sheetViews>
    <sheetView topLeftCell="D7" zoomScale="85" zoomScaleNormal="85" workbookViewId="0">
      <selection activeCell="L3" sqref="L3"/>
    </sheetView>
  </sheetViews>
  <sheetFormatPr defaultColWidth="10.5" defaultRowHeight="15.95"/>
  <cols>
    <col min="1" max="1" width="13" style="219" customWidth="1"/>
    <col min="2" max="2" width="69" style="232" customWidth="1"/>
    <col min="3" max="3" width="3.5" style="214" customWidth="1"/>
    <col min="4" max="4" width="29" style="214" customWidth="1"/>
    <col min="5" max="5" width="3.5" style="214" customWidth="1"/>
    <col min="6" max="6" width="20.5" style="214" customWidth="1"/>
    <col min="7" max="7" width="3.5" style="214" customWidth="1"/>
    <col min="8" max="8" width="20.5" style="214" customWidth="1"/>
    <col min="9" max="9" width="3.5" style="214" customWidth="1"/>
    <col min="10" max="10" width="44" style="214" customWidth="1"/>
    <col min="11" max="11" width="3" style="214" customWidth="1"/>
    <col min="12" max="12" width="39.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35" t="s">
        <v>154</v>
      </c>
    </row>
    <row r="3" spans="1:19" s="30" customFormat="1" ht="255">
      <c r="A3" s="335" t="s">
        <v>155</v>
      </c>
      <c r="B3" s="44" t="s">
        <v>156</v>
      </c>
      <c r="D3" s="298" t="s">
        <v>157</v>
      </c>
      <c r="F3" s="45"/>
      <c r="H3" s="45"/>
      <c r="J3" s="444"/>
      <c r="L3" s="351" t="s">
        <v>158</v>
      </c>
      <c r="N3" s="445"/>
      <c r="P3" s="445"/>
      <c r="R3" s="445"/>
    </row>
    <row r="4" spans="1:19" s="29" customFormat="1" ht="18">
      <c r="A4" s="55"/>
      <c r="B4" s="35"/>
      <c r="D4" s="35"/>
      <c r="F4" s="35"/>
      <c r="H4" s="35"/>
      <c r="J4" s="36"/>
      <c r="L4" s="36"/>
      <c r="N4" s="36"/>
      <c r="P4" s="36"/>
      <c r="R4" s="36"/>
    </row>
    <row r="5" spans="1:19" s="33" customFormat="1" ht="75.95">
      <c r="A5" s="67"/>
      <c r="B5" s="68" t="s">
        <v>112</v>
      </c>
      <c r="D5" s="68" t="s">
        <v>113</v>
      </c>
      <c r="F5" s="68" t="s">
        <v>114</v>
      </c>
      <c r="H5" s="68" t="s">
        <v>115</v>
      </c>
      <c r="I5" s="40"/>
      <c r="J5" s="34" t="s">
        <v>116</v>
      </c>
      <c r="L5" s="34" t="s">
        <v>117</v>
      </c>
      <c r="N5" s="34" t="s">
        <v>118</v>
      </c>
      <c r="P5" s="34" t="s">
        <v>119</v>
      </c>
      <c r="R5" s="34" t="s">
        <v>120</v>
      </c>
    </row>
    <row r="6" spans="1:19" s="29" customFormat="1" ht="18">
      <c r="A6" s="55"/>
      <c r="B6" s="35"/>
      <c r="D6" s="35"/>
      <c r="F6" s="35"/>
      <c r="H6" s="35"/>
      <c r="J6" s="36"/>
      <c r="L6" s="36"/>
      <c r="N6" s="36"/>
      <c r="P6" s="36"/>
      <c r="R6" s="36"/>
    </row>
    <row r="7" spans="1:19" s="30" customFormat="1" ht="45">
      <c r="A7" s="335" t="s">
        <v>159</v>
      </c>
      <c r="B7" s="44" t="s">
        <v>160</v>
      </c>
      <c r="D7" s="9" t="s">
        <v>70</v>
      </c>
      <c r="F7" s="45"/>
      <c r="H7" s="45"/>
      <c r="J7" s="444"/>
      <c r="L7" s="445"/>
      <c r="N7" s="445"/>
    </row>
    <row r="8" spans="1:19" s="29" customFormat="1" ht="18">
      <c r="A8" s="55"/>
      <c r="B8" s="35"/>
      <c r="D8" s="35"/>
      <c r="F8" s="35"/>
      <c r="H8" s="35"/>
      <c r="J8" s="36"/>
      <c r="L8" s="36"/>
      <c r="N8" s="36"/>
    </row>
    <row r="9" spans="1:19" s="13" customFormat="1" ht="18.95" thickBot="1">
      <c r="A9" s="375" t="s">
        <v>121</v>
      </c>
      <c r="B9" s="69" t="s">
        <v>122</v>
      </c>
      <c r="C9" s="448"/>
      <c r="D9" s="20"/>
      <c r="E9" s="448"/>
      <c r="F9" s="20"/>
      <c r="G9" s="448"/>
      <c r="H9" s="20"/>
      <c r="I9" s="448"/>
      <c r="J9" s="448"/>
      <c r="K9" s="448"/>
      <c r="L9" s="445"/>
      <c r="M9" s="29"/>
      <c r="N9" s="445"/>
      <c r="O9" s="29"/>
      <c r="P9" s="445"/>
      <c r="Q9" s="29"/>
      <c r="R9" s="445"/>
      <c r="S9" s="448"/>
    </row>
    <row r="10" spans="1:19" s="13" customFormat="1" ht="45.95" thickBot="1">
      <c r="A10" s="375"/>
      <c r="B10" s="70" t="s">
        <v>161</v>
      </c>
      <c r="C10" s="448"/>
      <c r="D10" s="9">
        <v>2</v>
      </c>
      <c r="E10" s="448"/>
      <c r="F10" s="9"/>
      <c r="G10" s="448"/>
      <c r="H10" s="9"/>
      <c r="I10" s="448"/>
      <c r="J10" s="454"/>
      <c r="K10" s="29"/>
      <c r="L10" s="315" t="s">
        <v>162</v>
      </c>
      <c r="M10" s="300"/>
      <c r="N10" s="351" t="s">
        <v>163</v>
      </c>
      <c r="O10" s="29"/>
      <c r="P10" s="445"/>
      <c r="Q10" s="29"/>
      <c r="R10" s="445"/>
      <c r="S10" s="29"/>
    </row>
    <row r="11" spans="1:19" s="13" customFormat="1" ht="90.95" thickBot="1">
      <c r="A11" s="376"/>
      <c r="B11" s="69" t="s">
        <v>164</v>
      </c>
      <c r="C11" s="448"/>
      <c r="D11" s="9" t="s">
        <v>76</v>
      </c>
      <c r="E11" s="448"/>
      <c r="F11" s="73" t="s">
        <v>165</v>
      </c>
      <c r="G11" s="448"/>
      <c r="H11" s="73" t="s">
        <v>129</v>
      </c>
      <c r="I11" s="448"/>
      <c r="J11" s="377"/>
      <c r="K11" s="30"/>
      <c r="L11" s="316" t="s">
        <v>166</v>
      </c>
      <c r="M11" s="299"/>
      <c r="N11" s="351"/>
      <c r="O11" s="30"/>
      <c r="P11" s="445"/>
      <c r="Q11" s="30"/>
      <c r="R11" s="445"/>
      <c r="S11" s="30"/>
    </row>
    <row r="12" spans="1:19" s="13" customFormat="1" ht="165.95" thickBot="1">
      <c r="A12" s="376"/>
      <c r="B12" s="69" t="s">
        <v>167</v>
      </c>
      <c r="C12" s="448"/>
      <c r="D12" s="9" t="s">
        <v>76</v>
      </c>
      <c r="E12" s="448"/>
      <c r="F12" s="73" t="s">
        <v>168</v>
      </c>
      <c r="G12" s="448"/>
      <c r="H12" s="73" t="s">
        <v>129</v>
      </c>
      <c r="I12" s="448"/>
      <c r="J12" s="377"/>
      <c r="K12" s="29"/>
      <c r="L12" s="308" t="s">
        <v>169</v>
      </c>
      <c r="M12" s="300"/>
      <c r="N12" s="351" t="s">
        <v>170</v>
      </c>
      <c r="O12" s="29"/>
      <c r="P12" s="445"/>
      <c r="Q12" s="29"/>
      <c r="R12" s="445"/>
      <c r="S12" s="29"/>
    </row>
    <row r="13" spans="1:19" s="13" customFormat="1" ht="90.95" thickBot="1">
      <c r="A13" s="376"/>
      <c r="B13" s="71" t="s">
        <v>171</v>
      </c>
      <c r="C13" s="448"/>
      <c r="D13" s="9" t="s">
        <v>85</v>
      </c>
      <c r="E13" s="448"/>
      <c r="F13" s="73"/>
      <c r="G13" s="448"/>
      <c r="H13" s="73"/>
      <c r="I13" s="448"/>
      <c r="J13" s="377"/>
      <c r="K13" s="448"/>
      <c r="L13" s="315" t="s">
        <v>172</v>
      </c>
      <c r="M13" s="452"/>
      <c r="N13" s="351" t="s">
        <v>173</v>
      </c>
      <c r="O13" s="448"/>
      <c r="P13" s="445"/>
      <c r="Q13" s="448"/>
      <c r="R13" s="445"/>
      <c r="S13" s="448"/>
    </row>
    <row r="14" spans="1:19" s="13" customFormat="1" ht="90.95" thickBot="1">
      <c r="A14" s="376"/>
      <c r="B14" s="455" t="s">
        <v>174</v>
      </c>
      <c r="C14" s="448"/>
      <c r="D14" s="263" t="s">
        <v>76</v>
      </c>
      <c r="E14" s="448"/>
      <c r="F14" s="73" t="s">
        <v>175</v>
      </c>
      <c r="G14" s="448"/>
      <c r="H14" s="73" t="s">
        <v>129</v>
      </c>
      <c r="I14" s="448"/>
      <c r="J14" s="377"/>
      <c r="K14" s="448"/>
      <c r="L14" s="315" t="s">
        <v>176</v>
      </c>
      <c r="M14" s="452"/>
      <c r="N14" s="351" t="s">
        <v>177</v>
      </c>
      <c r="O14" s="448"/>
      <c r="P14" s="445"/>
      <c r="Q14" s="448"/>
      <c r="R14" s="445"/>
      <c r="S14" s="448"/>
    </row>
    <row r="15" spans="1:19" s="13" customFormat="1" ht="90.95" thickBot="1">
      <c r="A15" s="376"/>
      <c r="B15" s="71" t="s">
        <v>178</v>
      </c>
      <c r="C15" s="448"/>
      <c r="D15" s="9" t="s">
        <v>76</v>
      </c>
      <c r="E15" s="448"/>
      <c r="F15" s="73" t="s">
        <v>175</v>
      </c>
      <c r="G15" s="448"/>
      <c r="H15" s="73" t="s">
        <v>129</v>
      </c>
      <c r="I15" s="448"/>
      <c r="J15" s="377"/>
      <c r="K15" s="448"/>
      <c r="L15" s="315" t="s">
        <v>176</v>
      </c>
      <c r="M15" s="452"/>
      <c r="N15" s="351" t="s">
        <v>177</v>
      </c>
      <c r="O15" s="448"/>
      <c r="P15" s="445"/>
      <c r="Q15" s="448"/>
      <c r="R15" s="445"/>
      <c r="S15" s="448"/>
    </row>
    <row r="16" spans="1:19" s="13" customFormat="1" ht="105.95" thickBot="1">
      <c r="A16" s="376"/>
      <c r="B16" s="69" t="s">
        <v>179</v>
      </c>
      <c r="C16" s="448"/>
      <c r="D16" s="9" t="s">
        <v>76</v>
      </c>
      <c r="E16" s="448"/>
      <c r="F16" s="73" t="s">
        <v>180</v>
      </c>
      <c r="G16" s="448"/>
      <c r="H16" s="73" t="s">
        <v>129</v>
      </c>
      <c r="I16" s="448"/>
      <c r="J16" s="377"/>
      <c r="K16" s="217"/>
      <c r="L16" s="316" t="s">
        <v>181</v>
      </c>
      <c r="M16" s="217"/>
      <c r="N16" s="351"/>
      <c r="O16" s="217"/>
      <c r="P16" s="445"/>
      <c r="Q16" s="217"/>
      <c r="R16" s="445"/>
      <c r="S16" s="217"/>
    </row>
    <row r="17" spans="1:19" s="13" customFormat="1" ht="135.94999999999999" thickBot="1">
      <c r="A17" s="376"/>
      <c r="B17" s="69" t="s">
        <v>167</v>
      </c>
      <c r="C17" s="448"/>
      <c r="D17" s="9" t="s">
        <v>76</v>
      </c>
      <c r="E17" s="448"/>
      <c r="F17" s="73" t="s">
        <v>168</v>
      </c>
      <c r="G17" s="448"/>
      <c r="H17" s="73" t="s">
        <v>129</v>
      </c>
      <c r="I17" s="448"/>
      <c r="J17" s="377"/>
      <c r="K17" s="217"/>
      <c r="L17" s="315" t="s">
        <v>182</v>
      </c>
      <c r="M17" s="217"/>
      <c r="N17" s="351" t="s">
        <v>183</v>
      </c>
      <c r="O17" s="217"/>
      <c r="P17" s="445"/>
      <c r="Q17" s="217"/>
      <c r="R17" s="445"/>
      <c r="S17" s="217"/>
    </row>
    <row r="18" spans="1:19" s="13" customFormat="1" ht="90.95" thickBot="1">
      <c r="A18" s="376"/>
      <c r="B18" s="71" t="s">
        <v>184</v>
      </c>
      <c r="C18" s="448"/>
      <c r="D18" s="9" t="s">
        <v>85</v>
      </c>
      <c r="E18" s="448"/>
      <c r="F18" s="73" t="s">
        <v>72</v>
      </c>
      <c r="G18" s="448"/>
      <c r="H18" s="73" t="s">
        <v>185</v>
      </c>
      <c r="I18" s="448"/>
      <c r="J18" s="377"/>
      <c r="K18" s="217"/>
      <c r="L18" s="315" t="s">
        <v>186</v>
      </c>
      <c r="M18" s="217"/>
      <c r="N18" s="351" t="s">
        <v>173</v>
      </c>
      <c r="O18" s="217"/>
      <c r="P18" s="445"/>
      <c r="Q18" s="217"/>
      <c r="R18" s="445"/>
      <c r="S18" s="217"/>
    </row>
    <row r="19" spans="1:19" s="13" customFormat="1" ht="45.95" thickBot="1">
      <c r="A19" s="376"/>
      <c r="B19" s="69" t="s">
        <v>187</v>
      </c>
      <c r="C19" s="448"/>
      <c r="D19" s="9" t="s">
        <v>188</v>
      </c>
      <c r="E19" s="448"/>
      <c r="F19" s="73" t="s">
        <v>72</v>
      </c>
      <c r="G19" s="448"/>
      <c r="H19" s="73" t="s">
        <v>129</v>
      </c>
      <c r="I19" s="448"/>
      <c r="J19" s="378"/>
      <c r="K19" s="217"/>
      <c r="L19" s="316" t="s">
        <v>189</v>
      </c>
      <c r="M19" s="217"/>
      <c r="N19" s="351"/>
      <c r="O19" s="217"/>
      <c r="P19" s="445"/>
      <c r="Q19" s="217"/>
      <c r="R19" s="445"/>
      <c r="S19" s="217"/>
    </row>
    <row r="20" spans="1:19" s="240" customFormat="1" ht="156" customHeight="1" thickBot="1">
      <c r="A20" s="239"/>
      <c r="B20" s="240" t="s">
        <v>190</v>
      </c>
      <c r="K20" s="237"/>
      <c r="L20" s="309"/>
      <c r="M20" s="217"/>
      <c r="N20" s="453"/>
      <c r="O20" s="237"/>
      <c r="P20" s="446"/>
      <c r="Q20" s="237"/>
      <c r="R20" s="446"/>
      <c r="S20" s="237"/>
    </row>
    <row r="21" spans="1:19" s="238" customFormat="1" ht="17.100000000000001" thickBot="1">
      <c r="A21" s="375" t="s">
        <v>148</v>
      </c>
      <c r="B21" s="69" t="s">
        <v>122</v>
      </c>
      <c r="C21" s="448"/>
      <c r="D21" s="20"/>
      <c r="E21" s="448"/>
      <c r="F21" s="20"/>
      <c r="G21" s="448"/>
      <c r="H21" s="20"/>
      <c r="I21" s="448"/>
      <c r="J21" s="456"/>
      <c r="K21" s="217"/>
      <c r="L21" s="317"/>
      <c r="M21" s="217"/>
      <c r="N21" s="351"/>
      <c r="O21" s="217"/>
      <c r="P21" s="445"/>
      <c r="Q21" s="217"/>
      <c r="R21" s="445"/>
      <c r="S21" s="217"/>
    </row>
    <row r="22" spans="1:19" s="238" customFormat="1" ht="60.95" thickBot="1">
      <c r="A22" s="375"/>
      <c r="B22" s="70" t="s">
        <v>161</v>
      </c>
      <c r="C22" s="448"/>
      <c r="D22" s="9">
        <v>2</v>
      </c>
      <c r="E22" s="448"/>
      <c r="F22" s="9"/>
      <c r="G22" s="448"/>
      <c r="H22" s="9"/>
      <c r="I22" s="448"/>
      <c r="J22" s="456"/>
      <c r="K22" s="217"/>
      <c r="L22" s="315" t="s">
        <v>191</v>
      </c>
      <c r="M22" s="217"/>
      <c r="N22" s="351" t="s">
        <v>163</v>
      </c>
      <c r="O22" s="217"/>
      <c r="P22" s="445"/>
      <c r="Q22" s="217"/>
      <c r="R22" s="445"/>
      <c r="S22" s="217"/>
    </row>
    <row r="23" spans="1:19" s="238" customFormat="1" ht="90.95" thickBot="1">
      <c r="A23" s="376"/>
      <c r="B23" s="69" t="s">
        <v>164</v>
      </c>
      <c r="C23" s="448"/>
      <c r="D23" s="9" t="s">
        <v>76</v>
      </c>
      <c r="E23" s="448"/>
      <c r="F23" s="73" t="s">
        <v>165</v>
      </c>
      <c r="G23" s="448"/>
      <c r="H23" s="73" t="s">
        <v>129</v>
      </c>
      <c r="I23" s="448"/>
      <c r="J23" s="456"/>
      <c r="K23" s="217"/>
      <c r="L23" s="316" t="s">
        <v>192</v>
      </c>
      <c r="M23" s="217"/>
      <c r="N23" s="351"/>
      <c r="O23" s="217"/>
      <c r="P23" s="445"/>
      <c r="Q23" s="217"/>
      <c r="R23" s="445"/>
      <c r="S23" s="217"/>
    </row>
    <row r="24" spans="1:19" s="238" customFormat="1" ht="105.95" thickBot="1">
      <c r="A24" s="376"/>
      <c r="B24" s="69" t="s">
        <v>167</v>
      </c>
      <c r="C24" s="448"/>
      <c r="D24" s="9" t="s">
        <v>76</v>
      </c>
      <c r="E24" s="448"/>
      <c r="F24" s="73" t="s">
        <v>168</v>
      </c>
      <c r="G24" s="448"/>
      <c r="H24" s="73" t="s">
        <v>129</v>
      </c>
      <c r="I24" s="448"/>
      <c r="J24" s="456"/>
      <c r="K24" s="217"/>
      <c r="L24" s="316" t="s">
        <v>193</v>
      </c>
      <c r="M24" s="217"/>
      <c r="N24" s="351"/>
      <c r="O24" s="217"/>
      <c r="P24" s="445"/>
      <c r="Q24" s="217"/>
      <c r="R24" s="445"/>
      <c r="S24" s="217"/>
    </row>
    <row r="25" spans="1:19" s="238" customFormat="1" ht="90.95" thickBot="1">
      <c r="A25" s="376"/>
      <c r="B25" s="71" t="s">
        <v>171</v>
      </c>
      <c r="C25" s="448"/>
      <c r="D25" s="9" t="s">
        <v>85</v>
      </c>
      <c r="E25" s="448"/>
      <c r="F25" s="73" t="s">
        <v>180</v>
      </c>
      <c r="G25" s="448"/>
      <c r="H25" s="73"/>
      <c r="I25" s="448"/>
      <c r="J25" s="456"/>
      <c r="K25" s="217"/>
      <c r="L25" s="318" t="s">
        <v>194</v>
      </c>
      <c r="M25" s="217"/>
      <c r="N25" s="351" t="s">
        <v>173</v>
      </c>
      <c r="O25" s="217"/>
      <c r="P25" s="445"/>
      <c r="Q25" s="217"/>
      <c r="R25" s="445"/>
      <c r="S25" s="217"/>
    </row>
    <row r="26" spans="1:19" s="238" customFormat="1" ht="90.95" thickBot="1">
      <c r="A26" s="376"/>
      <c r="B26" s="455" t="s">
        <v>174</v>
      </c>
      <c r="C26" s="448"/>
      <c r="D26" s="9" t="s">
        <v>76</v>
      </c>
      <c r="E26" s="448"/>
      <c r="F26" s="73" t="s">
        <v>175</v>
      </c>
      <c r="G26" s="448"/>
      <c r="H26" s="73" t="s">
        <v>129</v>
      </c>
      <c r="I26" s="448"/>
      <c r="J26" s="456"/>
      <c r="K26" s="217"/>
      <c r="L26" s="318" t="s">
        <v>195</v>
      </c>
      <c r="M26" s="452"/>
      <c r="N26" s="351" t="s">
        <v>196</v>
      </c>
      <c r="O26" s="217"/>
      <c r="P26" s="445"/>
      <c r="Q26" s="217"/>
      <c r="R26" s="445"/>
      <c r="S26" s="217"/>
    </row>
    <row r="27" spans="1:19" s="238" customFormat="1" ht="90.95" thickBot="1">
      <c r="A27" s="376"/>
      <c r="B27" s="71" t="s">
        <v>178</v>
      </c>
      <c r="C27" s="448"/>
      <c r="D27" s="9" t="s">
        <v>76</v>
      </c>
      <c r="E27" s="448"/>
      <c r="F27" s="73" t="s">
        <v>175</v>
      </c>
      <c r="G27" s="448"/>
      <c r="H27" s="73" t="s">
        <v>129</v>
      </c>
      <c r="I27" s="448"/>
      <c r="J27" s="456"/>
      <c r="K27" s="217"/>
      <c r="L27" s="315" t="s">
        <v>195</v>
      </c>
      <c r="M27" s="452"/>
      <c r="N27" s="351" t="s">
        <v>196</v>
      </c>
      <c r="O27" s="217"/>
      <c r="P27" s="445"/>
      <c r="Q27" s="217"/>
      <c r="R27" s="445"/>
      <c r="S27" s="217"/>
    </row>
    <row r="28" spans="1:19" s="238" customFormat="1" ht="105.95" thickBot="1">
      <c r="A28" s="376"/>
      <c r="B28" s="69" t="s">
        <v>179</v>
      </c>
      <c r="C28" s="448"/>
      <c r="D28" s="9" t="s">
        <v>76</v>
      </c>
      <c r="E28" s="448"/>
      <c r="F28" s="73" t="s">
        <v>180</v>
      </c>
      <c r="G28" s="448"/>
      <c r="H28" s="73" t="s">
        <v>129</v>
      </c>
      <c r="I28" s="448"/>
      <c r="J28" s="456"/>
      <c r="K28" s="217"/>
      <c r="L28" s="316" t="s">
        <v>197</v>
      </c>
      <c r="M28" s="217"/>
      <c r="N28" s="351"/>
      <c r="O28" s="217"/>
      <c r="P28" s="445"/>
      <c r="Q28" s="217"/>
      <c r="R28" s="445"/>
      <c r="S28" s="217"/>
    </row>
    <row r="29" spans="1:19" s="238" customFormat="1" ht="135.94999999999999" thickBot="1">
      <c r="A29" s="376"/>
      <c r="B29" s="69" t="s">
        <v>167</v>
      </c>
      <c r="C29" s="448"/>
      <c r="D29" s="9" t="s">
        <v>76</v>
      </c>
      <c r="E29" s="448"/>
      <c r="F29" s="73" t="s">
        <v>168</v>
      </c>
      <c r="G29" s="448"/>
      <c r="H29" s="73" t="s">
        <v>129</v>
      </c>
      <c r="I29" s="448"/>
      <c r="J29" s="456"/>
      <c r="K29" s="217"/>
      <c r="L29" s="315" t="s">
        <v>198</v>
      </c>
      <c r="M29" s="217"/>
      <c r="N29" s="351" t="s">
        <v>199</v>
      </c>
      <c r="O29" s="217"/>
      <c r="P29" s="445"/>
      <c r="Q29" s="217"/>
      <c r="R29" s="445"/>
      <c r="S29" s="217"/>
    </row>
    <row r="30" spans="1:19" s="238" customFormat="1" ht="90.95" thickBot="1">
      <c r="A30" s="376"/>
      <c r="B30" s="71" t="s">
        <v>184</v>
      </c>
      <c r="C30" s="448"/>
      <c r="D30" s="9" t="s">
        <v>85</v>
      </c>
      <c r="E30" s="448"/>
      <c r="F30" s="73" t="s">
        <v>72</v>
      </c>
      <c r="G30" s="448"/>
      <c r="H30" s="73" t="s">
        <v>185</v>
      </c>
      <c r="I30" s="448"/>
      <c r="J30" s="456"/>
      <c r="K30" s="217"/>
      <c r="L30" s="318" t="s">
        <v>200</v>
      </c>
      <c r="M30" s="217"/>
      <c r="N30" s="351" t="s">
        <v>173</v>
      </c>
      <c r="O30" s="217"/>
      <c r="P30" s="445"/>
      <c r="Q30" s="217"/>
      <c r="R30" s="445"/>
      <c r="S30" s="217"/>
    </row>
    <row r="31" spans="1:19" s="238" customFormat="1" ht="30">
      <c r="A31" s="376"/>
      <c r="B31" s="69" t="s">
        <v>187</v>
      </c>
      <c r="C31" s="448"/>
      <c r="D31" s="9" t="s">
        <v>188</v>
      </c>
      <c r="E31" s="448"/>
      <c r="F31" s="73" t="s">
        <v>72</v>
      </c>
      <c r="G31" s="448"/>
      <c r="H31" s="73" t="s">
        <v>201</v>
      </c>
      <c r="I31" s="448"/>
      <c r="J31" s="456"/>
      <c r="K31" s="217"/>
      <c r="L31" s="316" t="s">
        <v>202</v>
      </c>
      <c r="M31" s="217"/>
      <c r="N31" s="351"/>
      <c r="O31" s="217"/>
      <c r="P31" s="445"/>
      <c r="Q31" s="217"/>
      <c r="R31" s="445"/>
      <c r="S31" s="217"/>
    </row>
    <row r="32" spans="1:19" s="238" customFormat="1" ht="152.25" customHeight="1">
      <c r="A32" s="241"/>
      <c r="B32" s="238" t="s">
        <v>190</v>
      </c>
      <c r="K32" s="217"/>
      <c r="L32" s="217"/>
      <c r="M32" s="217"/>
      <c r="N32" s="217"/>
      <c r="O32" s="217"/>
      <c r="P32" s="217"/>
      <c r="Q32" s="217"/>
      <c r="R32" s="217"/>
      <c r="S32" s="217"/>
    </row>
    <row r="33" spans="1:2" s="216" customFormat="1">
      <c r="A33" s="218"/>
      <c r="B33" s="234"/>
    </row>
  </sheetData>
  <mergeCells count="3">
    <mergeCell ref="A9:A19"/>
    <mergeCell ref="A21:A31"/>
    <mergeCell ref="J10:J19"/>
  </mergeCells>
  <pageMargins left="0.70866141732283505" right="0.70866141732283505" top="0.74803149606299202" bottom="0.74803149606299202" header="0.31496062992126" footer="0.31496062992126"/>
  <pageSetup paperSize="8"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1A4ED-E0C5-DF4D-986A-BF8B7C33AC58}">
  <sheetPr codeName="Sheet5"/>
  <dimension ref="A1:S22"/>
  <sheetViews>
    <sheetView topLeftCell="G1" zoomScale="90" zoomScaleNormal="90" workbookViewId="0">
      <selection activeCell="D7" sqref="D7"/>
    </sheetView>
  </sheetViews>
  <sheetFormatPr defaultColWidth="10.5" defaultRowHeight="15.95"/>
  <cols>
    <col min="1" max="1" width="12" style="214" customWidth="1"/>
    <col min="2" max="2" width="41" style="230" customWidth="1"/>
    <col min="3" max="3" width="3.5" style="214" customWidth="1"/>
    <col min="4" max="4" width="39.375" style="214" customWidth="1"/>
    <col min="5" max="5" width="3.5" style="214" customWidth="1"/>
    <col min="6" max="6" width="37" style="214" customWidth="1"/>
    <col min="7" max="7" width="3.5" style="214" customWidth="1"/>
    <col min="8" max="8" width="37" style="214" customWidth="1"/>
    <col min="9" max="9" width="3.5" style="214" customWidth="1"/>
    <col min="10" max="10" width="54" style="214" customWidth="1"/>
    <col min="11" max="11" width="3" style="214" customWidth="1"/>
    <col min="12" max="12" width="39.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35" t="s">
        <v>203</v>
      </c>
    </row>
    <row r="3" spans="1:19" s="30" customFormat="1" ht="195.95" customHeight="1">
      <c r="A3" s="335" t="s">
        <v>204</v>
      </c>
      <c r="B3" s="44" t="s">
        <v>205</v>
      </c>
      <c r="D3" s="298" t="s">
        <v>157</v>
      </c>
      <c r="F3" s="45"/>
      <c r="H3" s="45"/>
      <c r="J3" s="444"/>
      <c r="L3" s="351" t="s">
        <v>206</v>
      </c>
      <c r="N3" s="445"/>
      <c r="P3" s="445"/>
      <c r="R3" s="445"/>
    </row>
    <row r="4" spans="1:19" s="29" customFormat="1" ht="18">
      <c r="A4" s="43"/>
      <c r="B4" s="35"/>
      <c r="D4" s="35"/>
      <c r="F4" s="35"/>
      <c r="H4" s="35"/>
      <c r="J4" s="36"/>
      <c r="L4" s="36"/>
      <c r="N4" s="36"/>
      <c r="P4" s="36"/>
      <c r="R4" s="36"/>
    </row>
    <row r="5" spans="1:19" s="40" customFormat="1" ht="104.25" customHeight="1">
      <c r="A5" s="38"/>
      <c r="B5" s="72"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95" thickBot="1">
      <c r="A6" s="43"/>
      <c r="B6" s="35"/>
      <c r="D6" s="35"/>
      <c r="F6" s="35"/>
      <c r="H6" s="35"/>
      <c r="J6" s="36"/>
      <c r="L6" s="36"/>
      <c r="N6" s="36"/>
      <c r="P6" s="36"/>
      <c r="R6" s="36"/>
    </row>
    <row r="7" spans="1:19" s="8" customFormat="1" ht="75.95" thickBot="1">
      <c r="A7" s="371" t="s">
        <v>121</v>
      </c>
      <c r="B7" s="448" t="s">
        <v>207</v>
      </c>
      <c r="C7" s="446"/>
      <c r="D7" s="9" t="s">
        <v>76</v>
      </c>
      <c r="E7" s="446"/>
      <c r="F7" s="73" t="s">
        <v>208</v>
      </c>
      <c r="G7" s="448"/>
      <c r="H7" s="73" t="s">
        <v>129</v>
      </c>
      <c r="I7" s="448"/>
      <c r="J7" s="454"/>
      <c r="K7" s="448"/>
      <c r="L7" s="308" t="s">
        <v>209</v>
      </c>
      <c r="M7" s="300"/>
      <c r="N7" s="351" t="s">
        <v>210</v>
      </c>
      <c r="O7" s="29"/>
      <c r="P7" s="445"/>
      <c r="Q7" s="29"/>
      <c r="R7" s="445"/>
      <c r="S7" s="448"/>
    </row>
    <row r="8" spans="1:19" s="8" customFormat="1" ht="75.95" thickBot="1">
      <c r="A8" s="371"/>
      <c r="B8" s="448" t="s">
        <v>211</v>
      </c>
      <c r="C8" s="446"/>
      <c r="D8" s="9" t="s">
        <v>76</v>
      </c>
      <c r="E8" s="446"/>
      <c r="F8" s="73" t="s">
        <v>208</v>
      </c>
      <c r="G8" s="448"/>
      <c r="H8" s="73" t="s">
        <v>129</v>
      </c>
      <c r="I8" s="448"/>
      <c r="J8" s="377"/>
      <c r="K8" s="29"/>
      <c r="L8" s="308" t="s">
        <v>212</v>
      </c>
      <c r="M8" s="300"/>
      <c r="N8" s="351" t="s">
        <v>210</v>
      </c>
      <c r="O8" s="29"/>
      <c r="P8" s="445"/>
      <c r="Q8" s="29"/>
      <c r="R8" s="445"/>
      <c r="S8" s="29"/>
    </row>
    <row r="9" spans="1:19" s="8" customFormat="1" ht="137.1" customHeight="1" thickBot="1">
      <c r="A9" s="371"/>
      <c r="B9" s="448" t="s">
        <v>213</v>
      </c>
      <c r="C9" s="446"/>
      <c r="D9" s="9" t="s">
        <v>76</v>
      </c>
      <c r="E9" s="446"/>
      <c r="F9" s="73" t="s">
        <v>208</v>
      </c>
      <c r="G9" s="448"/>
      <c r="H9" s="73" t="s">
        <v>129</v>
      </c>
      <c r="I9" s="448"/>
      <c r="J9" s="377"/>
      <c r="K9" s="30"/>
      <c r="L9" s="308" t="s">
        <v>214</v>
      </c>
      <c r="M9" s="299"/>
      <c r="N9" s="351" t="s">
        <v>215</v>
      </c>
      <c r="O9" s="30"/>
      <c r="P9" s="445"/>
      <c r="Q9" s="30"/>
      <c r="R9" s="445"/>
      <c r="S9" s="30"/>
    </row>
    <row r="10" spans="1:19" s="8" customFormat="1" ht="180.95" thickBot="1">
      <c r="A10" s="371"/>
      <c r="B10" s="448" t="s">
        <v>216</v>
      </c>
      <c r="C10" s="446"/>
      <c r="D10" s="9" t="s">
        <v>76</v>
      </c>
      <c r="E10" s="446"/>
      <c r="F10" s="73" t="s">
        <v>217</v>
      </c>
      <c r="G10" s="448"/>
      <c r="H10" s="73" t="s">
        <v>129</v>
      </c>
      <c r="I10" s="448"/>
      <c r="J10" s="377"/>
      <c r="K10" s="29"/>
      <c r="L10" s="315" t="s">
        <v>218</v>
      </c>
      <c r="M10" s="300"/>
      <c r="N10" s="351" t="s">
        <v>219</v>
      </c>
      <c r="O10" s="29"/>
      <c r="P10" s="445"/>
      <c r="Q10" s="29"/>
      <c r="R10" s="445"/>
      <c r="S10" s="29"/>
    </row>
    <row r="11" spans="1:19" s="8" customFormat="1" ht="75.95" thickBot="1">
      <c r="A11" s="371"/>
      <c r="B11" s="448" t="s">
        <v>220</v>
      </c>
      <c r="C11" s="446"/>
      <c r="D11" s="9" t="s">
        <v>76</v>
      </c>
      <c r="E11" s="446"/>
      <c r="F11" s="73" t="s">
        <v>208</v>
      </c>
      <c r="G11" s="448"/>
      <c r="H11" s="73" t="s">
        <v>129</v>
      </c>
      <c r="I11" s="448"/>
      <c r="J11" s="377"/>
      <c r="K11" s="448"/>
      <c r="L11" s="316" t="s">
        <v>221</v>
      </c>
      <c r="M11" s="452"/>
      <c r="N11" s="351"/>
      <c r="O11" s="448"/>
      <c r="P11" s="445"/>
      <c r="Q11" s="448"/>
      <c r="R11" s="445"/>
      <c r="S11" s="448"/>
    </row>
    <row r="12" spans="1:19" s="8" customFormat="1" ht="75.95" thickBot="1">
      <c r="A12" s="379"/>
      <c r="B12" s="448" t="s">
        <v>222</v>
      </c>
      <c r="C12" s="446"/>
      <c r="D12" s="9" t="s">
        <v>76</v>
      </c>
      <c r="E12" s="446"/>
      <c r="F12" s="73" t="s">
        <v>208</v>
      </c>
      <c r="G12" s="448"/>
      <c r="H12" s="73" t="s">
        <v>129</v>
      </c>
      <c r="I12" s="448"/>
      <c r="J12" s="377"/>
      <c r="K12" s="448"/>
      <c r="L12" s="316" t="s">
        <v>223</v>
      </c>
      <c r="M12" s="452"/>
      <c r="N12" s="351"/>
      <c r="O12" s="448"/>
      <c r="P12" s="445"/>
      <c r="Q12" s="448"/>
      <c r="R12" s="445"/>
      <c r="S12" s="448"/>
    </row>
    <row r="13" spans="1:19" s="8" customFormat="1" ht="90.95" thickBot="1">
      <c r="A13" s="379"/>
      <c r="B13" s="448" t="s">
        <v>224</v>
      </c>
      <c r="C13" s="446"/>
      <c r="D13" s="9" t="s">
        <v>76</v>
      </c>
      <c r="E13" s="446"/>
      <c r="F13" s="73" t="s">
        <v>208</v>
      </c>
      <c r="G13" s="448"/>
      <c r="H13" s="73" t="s">
        <v>129</v>
      </c>
      <c r="I13" s="448"/>
      <c r="J13" s="378"/>
      <c r="K13" s="448"/>
      <c r="L13" s="308" t="s">
        <v>225</v>
      </c>
      <c r="M13" s="452"/>
      <c r="N13" s="351" t="s">
        <v>215</v>
      </c>
      <c r="O13" s="448"/>
      <c r="P13" s="445"/>
      <c r="Q13" s="448"/>
      <c r="R13" s="445"/>
      <c r="S13" s="448"/>
    </row>
    <row r="14" spans="1:19" s="237" customFormat="1" ht="20.25" customHeight="1" thickBot="1">
      <c r="A14" s="236"/>
      <c r="B14" s="69"/>
      <c r="G14" s="448"/>
      <c r="I14" s="448"/>
      <c r="J14" s="448"/>
      <c r="L14" s="309"/>
      <c r="M14" s="217"/>
      <c r="N14" s="453"/>
      <c r="P14" s="446"/>
      <c r="R14" s="446"/>
    </row>
    <row r="15" spans="1:19" s="8" customFormat="1" ht="75.95" thickBot="1">
      <c r="A15" s="380" t="s">
        <v>148</v>
      </c>
      <c r="B15" s="448" t="s">
        <v>226</v>
      </c>
      <c r="C15" s="446"/>
      <c r="D15" s="9" t="s">
        <v>76</v>
      </c>
      <c r="E15" s="446"/>
      <c r="F15" s="73" t="s">
        <v>208</v>
      </c>
      <c r="G15" s="448"/>
      <c r="H15" s="73" t="s">
        <v>129</v>
      </c>
      <c r="I15" s="448"/>
      <c r="J15" s="454"/>
      <c r="K15" s="217"/>
      <c r="L15" s="308" t="s">
        <v>209</v>
      </c>
      <c r="M15" s="217"/>
      <c r="N15" s="351" t="s">
        <v>210</v>
      </c>
      <c r="O15" s="217"/>
      <c r="P15" s="445"/>
      <c r="Q15" s="217"/>
      <c r="R15" s="445"/>
      <c r="S15" s="217"/>
    </row>
    <row r="16" spans="1:19" s="8" customFormat="1" ht="75.95" thickBot="1">
      <c r="A16" s="380"/>
      <c r="B16" s="448" t="s">
        <v>211</v>
      </c>
      <c r="C16" s="446"/>
      <c r="D16" s="9" t="s">
        <v>76</v>
      </c>
      <c r="E16" s="446"/>
      <c r="F16" s="73" t="s">
        <v>208</v>
      </c>
      <c r="G16" s="448"/>
      <c r="H16" s="73" t="s">
        <v>129</v>
      </c>
      <c r="I16" s="448"/>
      <c r="J16" s="377"/>
      <c r="K16" s="217"/>
      <c r="L16" s="308" t="s">
        <v>227</v>
      </c>
      <c r="M16" s="217"/>
      <c r="N16" s="351" t="s">
        <v>210</v>
      </c>
      <c r="O16" s="217"/>
      <c r="P16" s="445"/>
      <c r="Q16" s="217"/>
      <c r="R16" s="445"/>
      <c r="S16" s="217"/>
    </row>
    <row r="17" spans="1:19" s="8" customFormat="1" ht="140.1" customHeight="1" thickBot="1">
      <c r="A17" s="380"/>
      <c r="B17" s="448" t="s">
        <v>213</v>
      </c>
      <c r="C17" s="446"/>
      <c r="D17" s="9" t="s">
        <v>76</v>
      </c>
      <c r="E17" s="446"/>
      <c r="F17" s="73" t="s">
        <v>208</v>
      </c>
      <c r="G17" s="448"/>
      <c r="H17" s="73" t="s">
        <v>129</v>
      </c>
      <c r="I17" s="448"/>
      <c r="J17" s="377"/>
      <c r="K17" s="217"/>
      <c r="L17" s="308" t="s">
        <v>214</v>
      </c>
      <c r="M17" s="217"/>
      <c r="N17" s="351" t="s">
        <v>215</v>
      </c>
      <c r="O17" s="217"/>
      <c r="P17" s="445"/>
      <c r="Q17" s="217"/>
      <c r="R17" s="445"/>
      <c r="S17" s="217"/>
    </row>
    <row r="18" spans="1:19" s="8" customFormat="1" ht="180.95" thickBot="1">
      <c r="A18" s="380"/>
      <c r="B18" s="448" t="s">
        <v>216</v>
      </c>
      <c r="C18" s="446"/>
      <c r="D18" s="9" t="s">
        <v>76</v>
      </c>
      <c r="E18" s="446"/>
      <c r="F18" s="73" t="s">
        <v>217</v>
      </c>
      <c r="G18" s="238"/>
      <c r="H18" s="73" t="s">
        <v>129</v>
      </c>
      <c r="I18" s="238"/>
      <c r="J18" s="377"/>
      <c r="K18" s="217"/>
      <c r="L18" s="315" t="s">
        <v>228</v>
      </c>
      <c r="M18" s="217"/>
      <c r="N18" s="351" t="s">
        <v>219</v>
      </c>
      <c r="O18" s="217"/>
      <c r="P18" s="445"/>
      <c r="Q18" s="217"/>
      <c r="R18" s="445"/>
      <c r="S18" s="217"/>
    </row>
    <row r="19" spans="1:19" s="8" customFormat="1" ht="75.95" thickBot="1">
      <c r="A19" s="380"/>
      <c r="B19" s="448" t="s">
        <v>220</v>
      </c>
      <c r="C19" s="446"/>
      <c r="D19" s="9" t="s">
        <v>76</v>
      </c>
      <c r="E19" s="446"/>
      <c r="F19" s="73" t="s">
        <v>208</v>
      </c>
      <c r="G19" s="448"/>
      <c r="H19" s="73" t="s">
        <v>129</v>
      </c>
      <c r="I19" s="448"/>
      <c r="J19" s="377"/>
      <c r="K19" s="217"/>
      <c r="L19" s="316" t="s">
        <v>221</v>
      </c>
      <c r="M19" s="217"/>
      <c r="N19" s="351"/>
      <c r="O19" s="217"/>
      <c r="P19" s="445"/>
      <c r="Q19" s="217"/>
      <c r="R19" s="445"/>
      <c r="S19" s="217"/>
    </row>
    <row r="20" spans="1:19" s="8" customFormat="1" ht="75.95" thickBot="1">
      <c r="A20" s="379"/>
      <c r="B20" s="448" t="s">
        <v>222</v>
      </c>
      <c r="C20" s="446"/>
      <c r="D20" s="9" t="s">
        <v>76</v>
      </c>
      <c r="E20" s="446"/>
      <c r="F20" s="73" t="s">
        <v>208</v>
      </c>
      <c r="G20" s="448"/>
      <c r="H20" s="73" t="s">
        <v>129</v>
      </c>
      <c r="I20" s="448"/>
      <c r="J20" s="377"/>
      <c r="K20" s="217"/>
      <c r="L20" s="316" t="s">
        <v>223</v>
      </c>
      <c r="M20" s="217"/>
      <c r="N20" s="351"/>
      <c r="O20" s="217"/>
      <c r="P20" s="445"/>
      <c r="Q20" s="217"/>
      <c r="R20" s="445"/>
      <c r="S20" s="217"/>
    </row>
    <row r="21" spans="1:19" s="8" customFormat="1" ht="90">
      <c r="A21" s="379"/>
      <c r="B21" s="448" t="s">
        <v>224</v>
      </c>
      <c r="C21" s="446"/>
      <c r="D21" s="9" t="s">
        <v>76</v>
      </c>
      <c r="E21" s="446"/>
      <c r="F21" s="73" t="s">
        <v>208</v>
      </c>
      <c r="G21" s="448"/>
      <c r="H21" s="73" t="s">
        <v>129</v>
      </c>
      <c r="I21" s="448"/>
      <c r="J21" s="378"/>
      <c r="K21" s="217"/>
      <c r="L21" s="308" t="s">
        <v>225</v>
      </c>
      <c r="M21" s="217"/>
      <c r="N21" s="351" t="s">
        <v>215</v>
      </c>
      <c r="O21" s="217"/>
      <c r="P21" s="445"/>
      <c r="Q21" s="217"/>
      <c r="R21" s="445"/>
      <c r="S21" s="217"/>
    </row>
    <row r="22" spans="1:19" s="216" customFormat="1">
      <c r="A22" s="215"/>
      <c r="B22" s="231"/>
    </row>
  </sheetData>
  <mergeCells count="4">
    <mergeCell ref="A7:A13"/>
    <mergeCell ref="A15:A21"/>
    <mergeCell ref="J7:J13"/>
    <mergeCell ref="J15:J21"/>
  </mergeCells>
  <pageMargins left="0.70866141732283472" right="0.70866141732283472" top="0.74803149606299213" bottom="0.74803149606299213" header="0.31496062992125984" footer="0.31496062992125984"/>
  <pageSetup paperSize="8"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78178-1AB8-FC42-A246-B23CAC0D8D50}">
  <sheetPr codeName="Sheet6"/>
  <dimension ref="A1:S14"/>
  <sheetViews>
    <sheetView zoomScaleNormal="100" workbookViewId="0">
      <selection activeCell="J3" sqref="J3"/>
    </sheetView>
  </sheetViews>
  <sheetFormatPr defaultColWidth="10.5" defaultRowHeight="15.95"/>
  <cols>
    <col min="1" max="1" width="12.5" style="214" customWidth="1"/>
    <col min="2" max="2" width="49.875" style="230" customWidth="1"/>
    <col min="3" max="3" width="3.875" style="214" customWidth="1"/>
    <col min="4" max="4" width="41" style="214" customWidth="1"/>
    <col min="5" max="5" width="3.875" style="214" customWidth="1"/>
    <col min="6" max="6" width="27.5" style="214" customWidth="1"/>
    <col min="7" max="7" width="3.875" style="214" customWidth="1"/>
    <col min="8" max="8" width="27.5" style="214" customWidth="1"/>
    <col min="9" max="9" width="3.875" style="214" customWidth="1"/>
    <col min="10" max="10" width="48" style="214" customWidth="1"/>
    <col min="11" max="11" width="3" style="214" customWidth="1"/>
    <col min="12" max="12" width="39.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19" ht="24.95">
      <c r="A1" s="235" t="s">
        <v>229</v>
      </c>
    </row>
    <row r="3" spans="1:19" s="30" customFormat="1" ht="314.10000000000002">
      <c r="A3" s="335" t="s">
        <v>230</v>
      </c>
      <c r="B3" s="44" t="s">
        <v>231</v>
      </c>
      <c r="D3" s="298" t="s">
        <v>232</v>
      </c>
      <c r="F3" s="45"/>
      <c r="H3" s="45"/>
      <c r="J3" s="444"/>
      <c r="L3" s="351" t="s">
        <v>233</v>
      </c>
      <c r="N3" s="445"/>
      <c r="P3" s="445"/>
      <c r="R3" s="445"/>
    </row>
    <row r="4" spans="1:19" s="29" customFormat="1" ht="18">
      <c r="A4" s="43"/>
      <c r="B4" s="35"/>
      <c r="D4" s="35"/>
      <c r="F4" s="35"/>
      <c r="H4" s="35"/>
      <c r="J4" s="36"/>
      <c r="L4" s="36"/>
      <c r="N4" s="36"/>
      <c r="P4" s="36"/>
      <c r="R4" s="36"/>
    </row>
    <row r="5" spans="1:19" s="40" customFormat="1" ht="57">
      <c r="A5" s="38"/>
      <c r="B5" s="72"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43"/>
      <c r="B6" s="35"/>
      <c r="D6" s="35"/>
      <c r="F6" s="35"/>
      <c r="H6" s="35"/>
      <c r="J6" s="36"/>
      <c r="L6" s="36"/>
      <c r="N6" s="36"/>
      <c r="P6" s="36"/>
      <c r="R6" s="36"/>
    </row>
    <row r="7" spans="1:19" s="8" customFormat="1" ht="66" customHeight="1">
      <c r="A7" s="457"/>
      <c r="B7" s="69" t="s">
        <v>234</v>
      </c>
      <c r="C7" s="446"/>
      <c r="D7" s="9" t="s">
        <v>136</v>
      </c>
      <c r="E7" s="446"/>
      <c r="F7" s="73" t="s">
        <v>72</v>
      </c>
      <c r="G7" s="448"/>
      <c r="H7" s="263" t="s">
        <v>235</v>
      </c>
      <c r="I7" s="448"/>
      <c r="J7" s="458"/>
      <c r="K7" s="448"/>
      <c r="L7" s="351" t="s">
        <v>236</v>
      </c>
      <c r="M7" s="300"/>
      <c r="N7" s="351"/>
      <c r="O7" s="29"/>
      <c r="P7" s="445"/>
      <c r="Q7" s="29"/>
      <c r="R7" s="445"/>
      <c r="S7" s="448"/>
    </row>
    <row r="8" spans="1:19" s="8" customFormat="1" ht="63" customHeight="1">
      <c r="A8" s="457"/>
      <c r="B8" s="256" t="s">
        <v>237</v>
      </c>
      <c r="C8" s="446"/>
      <c r="D8" s="9" t="s">
        <v>76</v>
      </c>
      <c r="E8" s="446"/>
      <c r="F8" s="73" t="s">
        <v>238</v>
      </c>
      <c r="G8" s="448"/>
      <c r="H8" s="73" t="s">
        <v>185</v>
      </c>
      <c r="I8" s="448"/>
      <c r="J8" s="459"/>
      <c r="K8" s="29"/>
      <c r="L8" s="313" t="s">
        <v>239</v>
      </c>
      <c r="M8" s="300"/>
      <c r="N8" s="351" t="s">
        <v>240</v>
      </c>
      <c r="O8" s="29"/>
      <c r="P8" s="445"/>
      <c r="Q8" s="29"/>
      <c r="R8" s="445"/>
      <c r="S8" s="29"/>
    </row>
    <row r="9" spans="1:19" s="8" customFormat="1" ht="152.1" customHeight="1">
      <c r="A9" s="457"/>
      <c r="B9" s="256" t="s">
        <v>241</v>
      </c>
      <c r="C9" s="446"/>
      <c r="D9" s="9" t="s">
        <v>76</v>
      </c>
      <c r="E9" s="446"/>
      <c r="F9" s="314" t="s">
        <v>238</v>
      </c>
      <c r="G9" s="448"/>
      <c r="H9" s="73" t="s">
        <v>185</v>
      </c>
      <c r="I9" s="448"/>
      <c r="J9" s="459"/>
      <c r="K9" s="30"/>
      <c r="L9" s="313" t="s">
        <v>242</v>
      </c>
      <c r="M9" s="299"/>
      <c r="N9" s="351" t="s">
        <v>243</v>
      </c>
      <c r="O9" s="30"/>
      <c r="P9" s="445"/>
      <c r="Q9" s="30"/>
      <c r="R9" s="445"/>
      <c r="S9" s="30"/>
    </row>
    <row r="10" spans="1:19" s="8" customFormat="1" ht="90">
      <c r="A10" s="457"/>
      <c r="B10" s="69" t="s">
        <v>244</v>
      </c>
      <c r="C10" s="446"/>
      <c r="D10" s="9" t="s">
        <v>76</v>
      </c>
      <c r="E10" s="446"/>
      <c r="F10" s="73" t="s">
        <v>208</v>
      </c>
      <c r="G10" s="448"/>
      <c r="H10" s="73" t="s">
        <v>185</v>
      </c>
      <c r="I10" s="448"/>
      <c r="J10" s="459"/>
      <c r="K10" s="29"/>
      <c r="L10" s="312" t="s">
        <v>245</v>
      </c>
      <c r="M10" s="300"/>
      <c r="N10" s="351"/>
      <c r="O10" s="29"/>
      <c r="P10" s="445"/>
      <c r="Q10" s="29"/>
      <c r="R10" s="445"/>
      <c r="S10" s="29"/>
    </row>
    <row r="11" spans="1:19" s="8" customFormat="1" ht="90">
      <c r="A11" s="457"/>
      <c r="B11" s="69" t="s">
        <v>246</v>
      </c>
      <c r="C11" s="446"/>
      <c r="D11" s="9" t="s">
        <v>76</v>
      </c>
      <c r="E11" s="446"/>
      <c r="F11" s="73" t="s">
        <v>208</v>
      </c>
      <c r="G11" s="448"/>
      <c r="H11" s="73" t="s">
        <v>185</v>
      </c>
      <c r="I11" s="448"/>
      <c r="J11" s="459"/>
      <c r="K11" s="448"/>
      <c r="L11" s="313" t="s">
        <v>239</v>
      </c>
      <c r="M11" s="300"/>
      <c r="N11" s="351" t="s">
        <v>240</v>
      </c>
      <c r="O11" s="448"/>
      <c r="P11" s="445"/>
      <c r="Q11" s="448"/>
      <c r="R11" s="445"/>
      <c r="S11" s="448"/>
    </row>
    <row r="12" spans="1:19" s="8" customFormat="1" ht="90">
      <c r="A12" s="457"/>
      <c r="B12" s="20" t="s">
        <v>247</v>
      </c>
      <c r="C12" s="446"/>
      <c r="D12" s="9" t="s">
        <v>76</v>
      </c>
      <c r="E12" s="446"/>
      <c r="F12" s="73" t="s">
        <v>208</v>
      </c>
      <c r="G12" s="448"/>
      <c r="H12" s="73" t="s">
        <v>185</v>
      </c>
      <c r="I12" s="448"/>
      <c r="J12" s="459"/>
      <c r="K12" s="448"/>
      <c r="L12" s="351" t="s">
        <v>248</v>
      </c>
      <c r="M12" s="452"/>
      <c r="N12" s="351"/>
      <c r="O12" s="448"/>
      <c r="P12" s="445"/>
      <c r="Q12" s="448"/>
      <c r="R12" s="445"/>
      <c r="S12" s="448"/>
    </row>
    <row r="13" spans="1:19" s="216" customFormat="1" ht="105">
      <c r="A13" s="457"/>
      <c r="B13" s="257" t="s">
        <v>249</v>
      </c>
      <c r="D13" s="9" t="s">
        <v>76</v>
      </c>
      <c r="E13" s="446"/>
      <c r="F13" s="73" t="s">
        <v>208</v>
      </c>
      <c r="G13" s="448"/>
      <c r="H13" s="73" t="s">
        <v>185</v>
      </c>
      <c r="I13" s="448"/>
      <c r="J13" s="459"/>
      <c r="K13" s="448"/>
      <c r="L13" s="351" t="s">
        <v>250</v>
      </c>
      <c r="M13" s="452"/>
      <c r="N13" s="351" t="s">
        <v>251</v>
      </c>
      <c r="O13" s="448"/>
      <c r="P13" s="445"/>
      <c r="Q13" s="448"/>
      <c r="R13" s="445"/>
      <c r="S13" s="448"/>
    </row>
    <row r="14" spans="1:19" ht="135">
      <c r="A14" s="460"/>
      <c r="B14" s="258" t="s">
        <v>252</v>
      </c>
      <c r="C14" s="259"/>
      <c r="D14" s="9" t="s">
        <v>76</v>
      </c>
      <c r="E14" s="446"/>
      <c r="F14" s="73" t="s">
        <v>208</v>
      </c>
      <c r="G14" s="461"/>
      <c r="H14" s="260" t="s">
        <v>185</v>
      </c>
      <c r="I14" s="461"/>
      <c r="J14" s="462"/>
      <c r="K14" s="461"/>
      <c r="L14" s="313" t="s">
        <v>242</v>
      </c>
      <c r="M14" s="299"/>
      <c r="N14" s="351" t="s">
        <v>243</v>
      </c>
      <c r="O14" s="461"/>
      <c r="P14" s="463"/>
      <c r="Q14" s="461"/>
      <c r="R14" s="463"/>
      <c r="S14" s="461"/>
    </row>
  </sheetData>
  <mergeCells count="1">
    <mergeCell ref="J7:J14"/>
  </mergeCells>
  <hyperlinks>
    <hyperlink ref="F9" r:id="rId1" xr:uid="{515597E7-D2C9-F94E-B02D-96AFFEF1F685}"/>
  </hyperlinks>
  <pageMargins left="0.25" right="0.25" top="0.75" bottom="0.75" header="0.3" footer="0.3"/>
  <pageSetup paperSize="8"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B9DC-5D13-044A-B3E3-35E86CDB8F81}">
  <sheetPr codeName="Sheet7"/>
  <dimension ref="A1:KL19"/>
  <sheetViews>
    <sheetView topLeftCell="H1" zoomScaleNormal="100" zoomScalePageLayoutView="85" workbookViewId="0">
      <selection activeCell="J3" sqref="J3"/>
    </sheetView>
  </sheetViews>
  <sheetFormatPr defaultColWidth="10.5" defaultRowHeight="15.95"/>
  <cols>
    <col min="1" max="1" width="18" style="214" customWidth="1"/>
    <col min="2" max="2" width="37" style="232" customWidth="1"/>
    <col min="3" max="3" width="3.5" style="214" customWidth="1"/>
    <col min="4" max="4" width="41.375" style="214" customWidth="1"/>
    <col min="5" max="5" width="3.5" style="214" customWidth="1"/>
    <col min="6" max="6" width="30.5" style="214" customWidth="1"/>
    <col min="7" max="7" width="3.5" style="214" customWidth="1"/>
    <col min="8" max="8" width="30.5" style="214" customWidth="1"/>
    <col min="9" max="9" width="3.5" style="214" customWidth="1"/>
    <col min="10" max="10" width="47.875" style="214" customWidth="1"/>
    <col min="11" max="11" width="3" style="214" customWidth="1"/>
    <col min="12" max="12" width="39.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298" width="10.875" style="233"/>
    <col min="299" max="16384" width="10.5" style="214"/>
  </cols>
  <sheetData>
    <row r="1" spans="1:19" ht="24.95">
      <c r="A1" s="213" t="s">
        <v>253</v>
      </c>
    </row>
    <row r="3" spans="1:19" s="30" customFormat="1" ht="369.95">
      <c r="A3" s="335" t="s">
        <v>254</v>
      </c>
      <c r="B3" s="44" t="s">
        <v>255</v>
      </c>
      <c r="D3" s="298" t="s">
        <v>157</v>
      </c>
      <c r="F3" s="45"/>
      <c r="H3" s="45"/>
      <c r="J3" s="444"/>
      <c r="L3" s="351" t="s">
        <v>256</v>
      </c>
      <c r="N3" s="445"/>
      <c r="P3" s="445"/>
      <c r="R3" s="445"/>
    </row>
    <row r="4" spans="1:19" s="29" customFormat="1" ht="18">
      <c r="A4" s="43"/>
      <c r="B4" s="35"/>
      <c r="D4" s="35"/>
      <c r="F4" s="35"/>
      <c r="H4" s="35"/>
      <c r="J4" s="36"/>
      <c r="L4" s="36"/>
      <c r="N4" s="36"/>
      <c r="P4" s="36"/>
      <c r="R4" s="36"/>
    </row>
    <row r="5" spans="1:19" s="40" customFormat="1" ht="57">
      <c r="A5" s="38"/>
      <c r="B5" s="39"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43"/>
      <c r="B6" s="35"/>
      <c r="D6" s="35"/>
      <c r="F6" s="35"/>
      <c r="H6" s="35"/>
      <c r="J6" s="36"/>
      <c r="L6" s="36"/>
      <c r="N6" s="36"/>
      <c r="P6" s="36"/>
      <c r="R6" s="36"/>
    </row>
    <row r="7" spans="1:19" s="8" customFormat="1" ht="189.95" customHeight="1">
      <c r="A7" s="457"/>
      <c r="B7" s="12" t="s">
        <v>257</v>
      </c>
      <c r="C7" s="446"/>
      <c r="D7" s="9" t="s">
        <v>76</v>
      </c>
      <c r="E7" s="446"/>
      <c r="F7" s="293" t="s">
        <v>258</v>
      </c>
      <c r="G7" s="448"/>
      <c r="H7" s="73" t="s">
        <v>259</v>
      </c>
      <c r="I7" s="448"/>
      <c r="J7" s="464" t="s">
        <v>260</v>
      </c>
      <c r="K7" s="448"/>
      <c r="L7" s="319" t="s">
        <v>261</v>
      </c>
      <c r="M7" s="300"/>
      <c r="N7" s="351"/>
      <c r="O7" s="29"/>
      <c r="P7" s="445"/>
      <c r="Q7" s="29"/>
      <c r="R7" s="445"/>
      <c r="S7" s="448"/>
    </row>
    <row r="8" spans="1:19" s="8" customFormat="1" ht="102" customHeight="1">
      <c r="A8" s="457"/>
      <c r="B8" s="465" t="s">
        <v>262</v>
      </c>
      <c r="C8" s="446"/>
      <c r="D8" s="9" t="s">
        <v>76</v>
      </c>
      <c r="E8" s="446"/>
      <c r="F8" s="294" t="s">
        <v>263</v>
      </c>
      <c r="G8" s="448"/>
      <c r="H8" s="73" t="s">
        <v>259</v>
      </c>
      <c r="I8" s="448"/>
      <c r="J8" s="377"/>
      <c r="K8" s="29"/>
      <c r="L8" s="351" t="s">
        <v>264</v>
      </c>
      <c r="M8" s="300"/>
      <c r="N8" s="351"/>
      <c r="O8" s="29"/>
      <c r="P8" s="445"/>
      <c r="Q8" s="29"/>
      <c r="R8" s="445"/>
      <c r="S8" s="29"/>
    </row>
    <row r="9" spans="1:19" s="8" customFormat="1" ht="189" customHeight="1">
      <c r="A9" s="457"/>
      <c r="B9" s="466" t="s">
        <v>265</v>
      </c>
      <c r="C9" s="446"/>
      <c r="D9" s="9" t="s">
        <v>76</v>
      </c>
      <c r="E9" s="446"/>
      <c r="F9" s="293" t="s">
        <v>258</v>
      </c>
      <c r="G9" s="448"/>
      <c r="H9" s="73" t="s">
        <v>259</v>
      </c>
      <c r="I9" s="448"/>
      <c r="J9" s="377"/>
      <c r="K9" s="30"/>
      <c r="L9" s="351" t="s">
        <v>266</v>
      </c>
      <c r="M9" s="299"/>
      <c r="N9" s="351" t="s">
        <v>267</v>
      </c>
      <c r="O9" s="30"/>
      <c r="P9" s="445"/>
      <c r="Q9" s="30"/>
      <c r="R9" s="445"/>
      <c r="S9" s="30"/>
    </row>
    <row r="10" spans="1:19" s="8" customFormat="1" ht="116.1" customHeight="1">
      <c r="A10" s="457"/>
      <c r="B10" s="466" t="s">
        <v>268</v>
      </c>
      <c r="C10" s="446"/>
      <c r="D10" s="9" t="s">
        <v>269</v>
      </c>
      <c r="E10" s="446"/>
      <c r="F10" s="381" t="s">
        <v>270</v>
      </c>
      <c r="G10" s="448"/>
      <c r="H10" s="73" t="s">
        <v>185</v>
      </c>
      <c r="I10" s="448"/>
      <c r="J10" s="377"/>
      <c r="K10" s="30"/>
      <c r="L10" s="313" t="s">
        <v>271</v>
      </c>
      <c r="M10" s="299"/>
      <c r="N10" s="351" t="s">
        <v>272</v>
      </c>
      <c r="O10" s="30"/>
      <c r="P10" s="445"/>
      <c r="Q10" s="30"/>
      <c r="R10" s="445"/>
      <c r="S10" s="30"/>
    </row>
    <row r="11" spans="1:19" s="8" customFormat="1" ht="84" customHeight="1">
      <c r="A11" s="457"/>
      <c r="B11" s="210" t="s">
        <v>273</v>
      </c>
      <c r="C11" s="446"/>
      <c r="D11" s="9" t="s">
        <v>269</v>
      </c>
      <c r="E11" s="446"/>
      <c r="F11" s="382"/>
      <c r="G11" s="448"/>
      <c r="H11" s="73" t="s">
        <v>185</v>
      </c>
      <c r="I11" s="448"/>
      <c r="J11" s="377"/>
      <c r="K11" s="29"/>
      <c r="L11" s="313" t="s">
        <v>274</v>
      </c>
      <c r="M11" s="300"/>
      <c r="N11" s="351" t="s">
        <v>275</v>
      </c>
      <c r="O11" s="29"/>
      <c r="P11" s="445"/>
      <c r="Q11" s="29"/>
      <c r="R11" s="445"/>
      <c r="S11" s="29"/>
    </row>
    <row r="12" spans="1:19" s="8" customFormat="1" ht="111" customHeight="1">
      <c r="A12" s="457"/>
      <c r="B12" s="466" t="s">
        <v>276</v>
      </c>
      <c r="C12" s="446"/>
      <c r="D12" s="9" t="s">
        <v>269</v>
      </c>
      <c r="E12" s="446"/>
      <c r="F12" s="383"/>
      <c r="G12" s="448"/>
      <c r="H12" s="73" t="s">
        <v>185</v>
      </c>
      <c r="I12" s="448"/>
      <c r="J12" s="377"/>
      <c r="K12" s="448"/>
      <c r="L12" s="313" t="s">
        <v>277</v>
      </c>
      <c r="M12" s="452"/>
      <c r="N12" s="351" t="s">
        <v>278</v>
      </c>
      <c r="O12" s="448"/>
      <c r="P12" s="445"/>
      <c r="Q12" s="448"/>
      <c r="R12" s="445"/>
      <c r="S12" s="448"/>
    </row>
    <row r="13" spans="1:19" s="8" customFormat="1" ht="59.1" customHeight="1">
      <c r="A13" s="457"/>
      <c r="B13" s="465" t="s">
        <v>279</v>
      </c>
      <c r="C13" s="446"/>
      <c r="D13" s="9" t="s">
        <v>269</v>
      </c>
      <c r="E13" s="446"/>
      <c r="F13" s="73" t="s">
        <v>72</v>
      </c>
      <c r="G13" s="448"/>
      <c r="H13" s="73" t="s">
        <v>185</v>
      </c>
      <c r="I13" s="448"/>
      <c r="J13" s="377"/>
      <c r="K13" s="448"/>
      <c r="L13" s="313" t="s">
        <v>280</v>
      </c>
      <c r="M13" s="452"/>
      <c r="N13" s="351" t="s">
        <v>281</v>
      </c>
      <c r="O13" s="448"/>
      <c r="P13" s="445"/>
      <c r="Q13" s="448"/>
      <c r="R13" s="445"/>
      <c r="S13" s="448"/>
    </row>
    <row r="14" spans="1:19" s="8" customFormat="1" ht="72.95" customHeight="1">
      <c r="A14" s="457"/>
      <c r="B14" s="465" t="s">
        <v>282</v>
      </c>
      <c r="C14" s="446"/>
      <c r="D14" s="9" t="s">
        <v>269</v>
      </c>
      <c r="E14" s="446"/>
      <c r="F14" s="73" t="s">
        <v>72</v>
      </c>
      <c r="G14" s="448"/>
      <c r="H14" s="73" t="s">
        <v>185</v>
      </c>
      <c r="I14" s="448"/>
      <c r="J14" s="377"/>
      <c r="K14" s="448"/>
      <c r="L14" s="312" t="s">
        <v>283</v>
      </c>
      <c r="M14" s="452"/>
      <c r="N14" s="351"/>
      <c r="O14" s="448"/>
      <c r="P14" s="445"/>
      <c r="Q14" s="448"/>
      <c r="R14" s="445"/>
      <c r="S14" s="448"/>
    </row>
    <row r="15" spans="1:19" s="8" customFormat="1" ht="110.1" customHeight="1">
      <c r="A15" s="457"/>
      <c r="B15" s="466" t="s">
        <v>284</v>
      </c>
      <c r="C15" s="446"/>
      <c r="D15" s="9" t="s">
        <v>76</v>
      </c>
      <c r="E15" s="446"/>
      <c r="F15" s="73" t="s">
        <v>285</v>
      </c>
      <c r="G15" s="238"/>
      <c r="H15" s="73" t="s">
        <v>185</v>
      </c>
      <c r="I15" s="238"/>
      <c r="J15" s="377"/>
      <c r="K15" s="238"/>
      <c r="L15" s="313" t="s">
        <v>286</v>
      </c>
      <c r="M15" s="238"/>
      <c r="N15" s="351" t="s">
        <v>287</v>
      </c>
      <c r="O15" s="238"/>
      <c r="P15" s="445"/>
      <c r="Q15" s="238"/>
      <c r="R15" s="445"/>
      <c r="S15" s="238"/>
    </row>
    <row r="16" spans="1:19" s="8" customFormat="1" ht="160.5" customHeight="1">
      <c r="A16" s="457"/>
      <c r="B16" s="465" t="s">
        <v>288</v>
      </c>
      <c r="C16" s="446"/>
      <c r="D16" s="9" t="s">
        <v>289</v>
      </c>
      <c r="E16" s="446"/>
      <c r="F16" s="295" t="s">
        <v>290</v>
      </c>
      <c r="G16" s="217"/>
      <c r="H16" s="73" t="s">
        <v>185</v>
      </c>
      <c r="I16" s="217"/>
      <c r="J16" s="377"/>
      <c r="K16" s="217"/>
      <c r="L16" s="313" t="s">
        <v>291</v>
      </c>
      <c r="M16" s="217"/>
      <c r="N16" s="351" t="s">
        <v>292</v>
      </c>
      <c r="O16" s="217"/>
      <c r="P16" s="445"/>
      <c r="Q16" s="217"/>
      <c r="R16" s="445"/>
      <c r="S16" s="217"/>
    </row>
    <row r="17" spans="1:19" s="8" customFormat="1" ht="126" customHeight="1">
      <c r="A17" s="457"/>
      <c r="B17" s="211" t="s">
        <v>293</v>
      </c>
      <c r="C17" s="446"/>
      <c r="D17" s="9" t="s">
        <v>289</v>
      </c>
      <c r="E17" s="446"/>
      <c r="F17" s="295" t="s">
        <v>294</v>
      </c>
      <c r="G17" s="217"/>
      <c r="H17" s="73" t="s">
        <v>185</v>
      </c>
      <c r="I17" s="217"/>
      <c r="J17" s="377"/>
      <c r="K17" s="217"/>
      <c r="L17" s="313" t="s">
        <v>291</v>
      </c>
      <c r="M17" s="217"/>
      <c r="N17" s="351" t="s">
        <v>292</v>
      </c>
      <c r="O17" s="217"/>
      <c r="P17" s="445"/>
      <c r="Q17" s="217"/>
      <c r="R17" s="445"/>
      <c r="S17" s="217"/>
    </row>
    <row r="18" spans="1:19" s="8" customFormat="1" ht="60" customHeight="1">
      <c r="A18" s="457"/>
      <c r="B18" s="12" t="s">
        <v>295</v>
      </c>
      <c r="C18" s="446"/>
      <c r="D18" s="9" t="s">
        <v>76</v>
      </c>
      <c r="E18" s="446"/>
      <c r="F18" s="263" t="s">
        <v>296</v>
      </c>
      <c r="G18" s="217"/>
      <c r="H18" s="73" t="s">
        <v>259</v>
      </c>
      <c r="I18" s="217"/>
      <c r="J18" s="378"/>
      <c r="K18" s="217"/>
      <c r="L18" s="313" t="s">
        <v>297</v>
      </c>
      <c r="M18" s="217"/>
      <c r="N18" s="351"/>
      <c r="O18" s="217"/>
      <c r="P18" s="445"/>
      <c r="Q18" s="217"/>
      <c r="R18" s="445"/>
      <c r="S18" s="217"/>
    </row>
    <row r="19" spans="1:19" s="216" customFormat="1">
      <c r="A19" s="215"/>
      <c r="B19" s="234"/>
    </row>
  </sheetData>
  <mergeCells count="2">
    <mergeCell ref="J7:J18"/>
    <mergeCell ref="F10:F12"/>
  </mergeCells>
  <pageMargins left="0.7" right="0.7" top="0.75" bottom="0.75" header="0.3" footer="0.3"/>
  <pageSetup paperSize="8"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72E8D-9B8E-814D-8F26-01732F729F03}">
  <sheetPr codeName="Sheet8"/>
  <dimension ref="A1:S25"/>
  <sheetViews>
    <sheetView topLeftCell="C3" zoomScale="70" zoomScaleNormal="70" zoomScalePageLayoutView="50" workbookViewId="0">
      <selection activeCell="L3" sqref="L3"/>
    </sheetView>
  </sheetViews>
  <sheetFormatPr defaultColWidth="10.5" defaultRowHeight="15.95"/>
  <cols>
    <col min="1" max="1" width="15" style="214" customWidth="1"/>
    <col min="2" max="2" width="65.375" style="230" customWidth="1"/>
    <col min="3" max="3" width="3.375" style="214" customWidth="1"/>
    <col min="4" max="4" width="38.5" style="214" customWidth="1"/>
    <col min="5" max="5" width="3.375" style="214" customWidth="1"/>
    <col min="6" max="6" width="26.375" style="214" customWidth="1"/>
    <col min="7" max="7" width="3.375" style="214" customWidth="1"/>
    <col min="8" max="8" width="26.375" style="214" customWidth="1"/>
    <col min="9" max="9" width="3.375" style="214" customWidth="1"/>
    <col min="10" max="10" width="51" style="214" customWidth="1"/>
    <col min="11" max="11" width="3.375" style="214" customWidth="1"/>
    <col min="12" max="12" width="39.5" style="214" customWidth="1"/>
    <col min="13" max="13" width="3.375" style="214" customWidth="1"/>
    <col min="14" max="14" width="39.5" style="305" customWidth="1"/>
    <col min="15" max="15" width="3.375" style="214" customWidth="1"/>
    <col min="16" max="16" width="39.5" style="214" customWidth="1"/>
    <col min="17" max="17" width="3.375" style="214" customWidth="1"/>
    <col min="18" max="18" width="39.5" style="214" customWidth="1"/>
    <col min="19" max="19" width="3.375" style="214" customWidth="1"/>
    <col min="20" max="16384" width="10.5" style="214"/>
  </cols>
  <sheetData>
    <row r="1" spans="1:19" ht="24.95">
      <c r="A1" s="213" t="s">
        <v>298</v>
      </c>
    </row>
    <row r="3" spans="1:19" s="30" customFormat="1" ht="409.6">
      <c r="A3" s="335" t="s">
        <v>299</v>
      </c>
      <c r="B3" s="44" t="s">
        <v>300</v>
      </c>
      <c r="D3" s="9" t="s">
        <v>301</v>
      </c>
      <c r="F3" s="45"/>
      <c r="H3" s="45"/>
      <c r="J3" s="444"/>
      <c r="L3" s="351" t="s">
        <v>302</v>
      </c>
      <c r="N3" s="351"/>
      <c r="P3" s="445"/>
      <c r="R3" s="445"/>
    </row>
    <row r="4" spans="1:19" s="29" customFormat="1" ht="18">
      <c r="A4" s="43"/>
      <c r="B4" s="35"/>
      <c r="D4" s="35"/>
      <c r="F4" s="35"/>
      <c r="H4" s="35"/>
      <c r="J4" s="36"/>
      <c r="L4" s="302"/>
      <c r="N4" s="302"/>
      <c r="P4" s="36"/>
      <c r="R4" s="36"/>
    </row>
    <row r="5" spans="1:19" s="40" customFormat="1" ht="57">
      <c r="A5" s="38"/>
      <c r="B5" s="72" t="s">
        <v>112</v>
      </c>
      <c r="D5" s="68" t="s">
        <v>113</v>
      </c>
      <c r="E5" s="33"/>
      <c r="F5" s="68" t="s">
        <v>114</v>
      </c>
      <c r="G5" s="33"/>
      <c r="H5" s="68" t="s">
        <v>115</v>
      </c>
      <c r="J5" s="34" t="s">
        <v>116</v>
      </c>
      <c r="K5" s="33"/>
      <c r="L5" s="34" t="s">
        <v>117</v>
      </c>
      <c r="M5" s="33"/>
      <c r="N5" s="34" t="s">
        <v>118</v>
      </c>
      <c r="O5" s="33"/>
      <c r="P5" s="34" t="s">
        <v>119</v>
      </c>
      <c r="Q5" s="33"/>
      <c r="R5" s="34" t="s">
        <v>120</v>
      </c>
      <c r="S5" s="33"/>
    </row>
    <row r="6" spans="1:19" s="29" customFormat="1" ht="18">
      <c r="A6" s="43"/>
      <c r="B6" s="35"/>
      <c r="D6" s="35"/>
      <c r="F6" s="35"/>
      <c r="H6" s="35"/>
      <c r="J6" s="36"/>
      <c r="L6" s="302"/>
      <c r="N6" s="302"/>
      <c r="P6" s="36"/>
      <c r="R6" s="36"/>
    </row>
    <row r="7" spans="1:19" s="30" customFormat="1" ht="30">
      <c r="A7" s="335" t="s">
        <v>159</v>
      </c>
      <c r="B7" s="44" t="s">
        <v>303</v>
      </c>
      <c r="D7" s="9" t="s">
        <v>70</v>
      </c>
      <c r="F7" s="45"/>
      <c r="H7" s="45"/>
      <c r="J7" s="444"/>
      <c r="L7" s="447"/>
    </row>
    <row r="8" spans="1:19" s="29" customFormat="1" ht="18">
      <c r="A8" s="55"/>
      <c r="B8" s="35"/>
      <c r="D8" s="35"/>
      <c r="F8" s="35"/>
      <c r="H8" s="35"/>
      <c r="J8" s="36"/>
      <c r="L8" s="303"/>
      <c r="N8" s="303"/>
    </row>
    <row r="9" spans="1:19" s="8" customFormat="1" ht="51" customHeight="1">
      <c r="A9" s="335" t="s">
        <v>304</v>
      </c>
      <c r="B9" s="20" t="s">
        <v>305</v>
      </c>
      <c r="C9" s="446"/>
      <c r="D9" s="9" t="s">
        <v>136</v>
      </c>
      <c r="E9" s="446"/>
      <c r="F9" s="73" t="s">
        <v>72</v>
      </c>
      <c r="G9" s="448"/>
      <c r="H9" s="262" t="s">
        <v>306</v>
      </c>
      <c r="I9" s="448"/>
      <c r="J9" s="454"/>
      <c r="K9" s="448"/>
      <c r="L9" s="351" t="s">
        <v>307</v>
      </c>
      <c r="M9" s="29"/>
      <c r="N9" s="351"/>
      <c r="O9" s="29"/>
      <c r="P9" s="445"/>
      <c r="Q9" s="29"/>
      <c r="R9" s="445"/>
      <c r="S9" s="448"/>
    </row>
    <row r="10" spans="1:19" s="8" customFormat="1" ht="51" customHeight="1">
      <c r="A10" s="371" t="s">
        <v>308</v>
      </c>
      <c r="B10" s="449" t="s">
        <v>309</v>
      </c>
      <c r="C10" s="446"/>
      <c r="D10" s="9" t="s">
        <v>136</v>
      </c>
      <c r="E10" s="446"/>
      <c r="F10" s="73" t="s">
        <v>72</v>
      </c>
      <c r="G10" s="448"/>
      <c r="H10" s="263" t="s">
        <v>310</v>
      </c>
      <c r="I10" s="448"/>
      <c r="J10" s="377"/>
      <c r="K10" s="29"/>
      <c r="L10" s="351" t="s">
        <v>311</v>
      </c>
      <c r="M10" s="29"/>
      <c r="N10" s="351"/>
      <c r="O10" s="29"/>
      <c r="P10" s="445"/>
      <c r="Q10" s="29"/>
      <c r="R10" s="445"/>
      <c r="S10" s="29"/>
    </row>
    <row r="11" spans="1:19" s="8" customFormat="1" ht="51" customHeight="1">
      <c r="A11" s="380"/>
      <c r="B11" s="447" t="s">
        <v>312</v>
      </c>
      <c r="C11" s="446"/>
      <c r="D11" s="9" t="s">
        <v>136</v>
      </c>
      <c r="E11" s="446"/>
      <c r="F11" s="73" t="s">
        <v>72</v>
      </c>
      <c r="G11" s="448"/>
      <c r="H11" s="263" t="s">
        <v>310</v>
      </c>
      <c r="I11" s="448"/>
      <c r="J11" s="377"/>
      <c r="K11" s="30"/>
      <c r="L11" s="351" t="s">
        <v>313</v>
      </c>
      <c r="M11" s="30"/>
      <c r="N11" s="351" t="s">
        <v>314</v>
      </c>
      <c r="O11" s="30"/>
      <c r="P11" s="445"/>
      <c r="Q11" s="30"/>
      <c r="R11" s="445"/>
      <c r="S11" s="30"/>
    </row>
    <row r="12" spans="1:19" s="8" customFormat="1" ht="51" customHeight="1">
      <c r="A12" s="380"/>
      <c r="B12" s="447" t="s">
        <v>315</v>
      </c>
      <c r="C12" s="446"/>
      <c r="D12" s="9" t="s">
        <v>136</v>
      </c>
      <c r="E12" s="446"/>
      <c r="F12" s="73" t="s">
        <v>72</v>
      </c>
      <c r="G12" s="448"/>
      <c r="H12" s="263" t="s">
        <v>310</v>
      </c>
      <c r="I12" s="448"/>
      <c r="J12" s="377"/>
      <c r="K12" s="29"/>
      <c r="L12" s="351" t="s">
        <v>316</v>
      </c>
      <c r="M12" s="29"/>
      <c r="N12" s="351"/>
      <c r="O12" s="29"/>
      <c r="P12" s="445"/>
      <c r="Q12" s="29"/>
      <c r="R12" s="445"/>
      <c r="S12" s="29"/>
    </row>
    <row r="13" spans="1:19" s="8" customFormat="1" ht="51" customHeight="1">
      <c r="A13" s="380"/>
      <c r="B13" s="447" t="s">
        <v>317</v>
      </c>
      <c r="C13" s="446"/>
      <c r="D13" s="9" t="s">
        <v>136</v>
      </c>
      <c r="E13" s="446"/>
      <c r="F13" s="73" t="s">
        <v>72</v>
      </c>
      <c r="G13" s="448"/>
      <c r="H13" s="263" t="s">
        <v>310</v>
      </c>
      <c r="I13" s="448"/>
      <c r="J13" s="377"/>
      <c r="K13" s="448"/>
      <c r="L13" s="351" t="s">
        <v>318</v>
      </c>
      <c r="M13" s="448"/>
      <c r="N13" s="351"/>
      <c r="O13" s="448"/>
      <c r="P13" s="445"/>
      <c r="Q13" s="448"/>
      <c r="R13" s="445"/>
      <c r="S13" s="448"/>
    </row>
    <row r="14" spans="1:19" s="8" customFormat="1" ht="51" customHeight="1">
      <c r="A14" s="380"/>
      <c r="B14" s="447" t="s">
        <v>319</v>
      </c>
      <c r="C14" s="446"/>
      <c r="D14" s="9" t="s">
        <v>136</v>
      </c>
      <c r="E14" s="446"/>
      <c r="F14" s="73" t="s">
        <v>72</v>
      </c>
      <c r="G14" s="448"/>
      <c r="H14" s="263" t="s">
        <v>310</v>
      </c>
      <c r="I14" s="448"/>
      <c r="J14" s="377"/>
      <c r="K14" s="448"/>
      <c r="L14" s="351" t="s">
        <v>320</v>
      </c>
      <c r="M14" s="448"/>
      <c r="N14" s="351"/>
      <c r="O14" s="448"/>
      <c r="P14" s="445"/>
      <c r="Q14" s="448"/>
      <c r="R14" s="445"/>
      <c r="S14" s="448"/>
    </row>
    <row r="15" spans="1:19" s="8" customFormat="1" ht="51" customHeight="1">
      <c r="A15" s="380"/>
      <c r="B15" s="447" t="s">
        <v>321</v>
      </c>
      <c r="C15" s="446"/>
      <c r="D15" s="9" t="s">
        <v>136</v>
      </c>
      <c r="E15" s="446"/>
      <c r="F15" s="73" t="s">
        <v>72</v>
      </c>
      <c r="G15" s="448"/>
      <c r="H15" s="263" t="s">
        <v>310</v>
      </c>
      <c r="I15" s="448"/>
      <c r="J15" s="377"/>
      <c r="K15" s="448"/>
      <c r="L15" s="351" t="s">
        <v>322</v>
      </c>
      <c r="M15" s="448"/>
      <c r="N15" s="351"/>
      <c r="O15" s="448"/>
      <c r="P15" s="445"/>
      <c r="Q15" s="448"/>
      <c r="R15" s="445"/>
      <c r="S15" s="448"/>
    </row>
    <row r="16" spans="1:19" s="8" customFormat="1" ht="51" customHeight="1">
      <c r="A16" s="371" t="s">
        <v>323</v>
      </c>
      <c r="B16" s="20" t="s">
        <v>324</v>
      </c>
      <c r="C16" s="446"/>
      <c r="D16" s="9" t="s">
        <v>76</v>
      </c>
      <c r="E16" s="446"/>
      <c r="F16" s="261" t="s">
        <v>325</v>
      </c>
      <c r="G16" s="217"/>
      <c r="H16" s="73" t="s">
        <v>185</v>
      </c>
      <c r="I16" s="217"/>
      <c r="J16" s="377"/>
      <c r="K16" s="217"/>
      <c r="L16" s="351" t="s">
        <v>326</v>
      </c>
      <c r="M16" s="217"/>
      <c r="N16" s="351"/>
      <c r="O16" s="217"/>
      <c r="P16" s="445"/>
      <c r="Q16" s="217"/>
      <c r="R16" s="445"/>
      <c r="S16" s="217"/>
    </row>
    <row r="17" spans="1:19" s="8" customFormat="1" ht="51" customHeight="1">
      <c r="A17" s="380"/>
      <c r="B17" s="20" t="s">
        <v>327</v>
      </c>
      <c r="C17" s="446"/>
      <c r="D17" s="9" t="s">
        <v>76</v>
      </c>
      <c r="E17" s="446"/>
      <c r="F17" s="297" t="s">
        <v>328</v>
      </c>
      <c r="G17" s="217"/>
      <c r="H17" s="73" t="s">
        <v>185</v>
      </c>
      <c r="I17" s="217"/>
      <c r="J17" s="377"/>
      <c r="K17" s="217"/>
      <c r="L17" s="351" t="s">
        <v>329</v>
      </c>
      <c r="M17" s="217"/>
      <c r="N17" s="351"/>
      <c r="O17" s="217"/>
      <c r="P17" s="445"/>
      <c r="Q17" s="217"/>
      <c r="R17" s="445"/>
      <c r="S17" s="217"/>
    </row>
    <row r="18" spans="1:19" s="8" customFormat="1" ht="51" customHeight="1">
      <c r="A18" s="371" t="s">
        <v>330</v>
      </c>
      <c r="B18" s="447" t="s">
        <v>331</v>
      </c>
      <c r="C18" s="446"/>
      <c r="D18" s="7" t="s">
        <v>332</v>
      </c>
      <c r="E18" s="446"/>
      <c r="F18" s="73" t="s">
        <v>188</v>
      </c>
      <c r="G18" s="217"/>
      <c r="H18" s="73" t="s">
        <v>188</v>
      </c>
      <c r="I18" s="217"/>
      <c r="J18" s="377"/>
      <c r="K18" s="217"/>
      <c r="L18" s="351" t="s">
        <v>333</v>
      </c>
      <c r="M18" s="217"/>
      <c r="N18" s="351"/>
      <c r="O18" s="217"/>
      <c r="P18" s="445"/>
      <c r="Q18" s="217"/>
      <c r="R18" s="445"/>
      <c r="S18" s="217"/>
    </row>
    <row r="19" spans="1:19" s="8" customFormat="1" ht="51" customHeight="1">
      <c r="A19" s="380"/>
      <c r="B19" s="447" t="s">
        <v>334</v>
      </c>
      <c r="C19" s="446"/>
      <c r="D19" s="7" t="s">
        <v>332</v>
      </c>
      <c r="E19" s="446"/>
      <c r="F19" s="73" t="s">
        <v>188</v>
      </c>
      <c r="G19" s="217"/>
      <c r="H19" s="73" t="s">
        <v>188</v>
      </c>
      <c r="I19" s="217"/>
      <c r="J19" s="377"/>
      <c r="K19" s="217"/>
      <c r="L19" s="351" t="s">
        <v>335</v>
      </c>
      <c r="M19" s="217"/>
      <c r="N19" s="351"/>
      <c r="O19" s="217"/>
      <c r="P19" s="445"/>
      <c r="Q19" s="217"/>
      <c r="R19" s="445"/>
      <c r="S19" s="217"/>
    </row>
    <row r="20" spans="1:19" s="8" customFormat="1" ht="51" customHeight="1">
      <c r="A20" s="380"/>
      <c r="B20" s="447" t="s">
        <v>336</v>
      </c>
      <c r="C20" s="446"/>
      <c r="D20" s="9" t="s">
        <v>136</v>
      </c>
      <c r="E20" s="446"/>
      <c r="F20" s="73" t="s">
        <v>72</v>
      </c>
      <c r="G20" s="217"/>
      <c r="H20" s="73" t="s">
        <v>337</v>
      </c>
      <c r="I20" s="217"/>
      <c r="J20" s="377"/>
      <c r="K20" s="217"/>
      <c r="L20" s="351" t="s">
        <v>338</v>
      </c>
      <c r="M20" s="217"/>
      <c r="N20" s="351"/>
      <c r="O20" s="217"/>
      <c r="P20" s="445"/>
      <c r="Q20" s="217"/>
      <c r="R20" s="445"/>
      <c r="S20" s="217"/>
    </row>
    <row r="21" spans="1:19" s="8" customFormat="1" ht="51" customHeight="1">
      <c r="A21" s="380"/>
      <c r="B21" s="447" t="s">
        <v>339</v>
      </c>
      <c r="C21" s="446"/>
      <c r="D21" s="9" t="s">
        <v>136</v>
      </c>
      <c r="E21" s="446"/>
      <c r="F21" s="73" t="s">
        <v>72</v>
      </c>
      <c r="G21" s="217"/>
      <c r="H21" s="263" t="s">
        <v>340</v>
      </c>
      <c r="I21" s="217"/>
      <c r="J21" s="377"/>
      <c r="K21" s="217"/>
      <c r="L21" s="351" t="s">
        <v>341</v>
      </c>
      <c r="M21" s="217"/>
      <c r="N21" s="351"/>
      <c r="O21" s="217"/>
      <c r="P21" s="445"/>
      <c r="Q21" s="217"/>
      <c r="R21" s="445"/>
      <c r="S21" s="217"/>
    </row>
    <row r="22" spans="1:19" s="8" customFormat="1" ht="51" customHeight="1">
      <c r="A22" s="371" t="s">
        <v>342</v>
      </c>
      <c r="B22" s="447" t="s">
        <v>343</v>
      </c>
      <c r="C22" s="446"/>
      <c r="D22" s="7" t="s">
        <v>344</v>
      </c>
      <c r="E22" s="446"/>
      <c r="F22" s="73" t="s">
        <v>188</v>
      </c>
      <c r="G22" s="217"/>
      <c r="H22" s="73" t="s">
        <v>188</v>
      </c>
      <c r="I22" s="217"/>
      <c r="J22" s="377"/>
      <c r="K22" s="217"/>
      <c r="L22" s="351" t="s">
        <v>345</v>
      </c>
      <c r="M22" s="217"/>
      <c r="N22" s="351"/>
      <c r="O22" s="217"/>
      <c r="P22" s="445"/>
      <c r="Q22" s="217"/>
      <c r="R22" s="445"/>
      <c r="S22" s="217"/>
    </row>
    <row r="23" spans="1:19" s="8" customFormat="1" ht="51" customHeight="1">
      <c r="A23" s="380"/>
      <c r="B23" s="447" t="s">
        <v>346</v>
      </c>
      <c r="C23" s="446"/>
      <c r="D23" s="7" t="s">
        <v>347</v>
      </c>
      <c r="E23" s="446"/>
      <c r="F23" s="73" t="s">
        <v>188</v>
      </c>
      <c r="G23" s="217"/>
      <c r="H23" s="73" t="s">
        <v>188</v>
      </c>
      <c r="I23" s="217"/>
      <c r="J23" s="377"/>
      <c r="K23" s="217"/>
      <c r="L23" s="351" t="s">
        <v>345</v>
      </c>
      <c r="M23" s="217"/>
      <c r="N23" s="351"/>
      <c r="O23" s="217"/>
      <c r="P23" s="445"/>
      <c r="Q23" s="217"/>
      <c r="R23" s="445"/>
      <c r="S23" s="217"/>
    </row>
    <row r="24" spans="1:19" s="8" customFormat="1" ht="51" customHeight="1">
      <c r="A24" s="335" t="s">
        <v>348</v>
      </c>
      <c r="B24" s="447" t="s">
        <v>349</v>
      </c>
      <c r="C24" s="446"/>
      <c r="D24" s="9" t="s">
        <v>76</v>
      </c>
      <c r="E24" s="446"/>
      <c r="F24" s="261" t="s">
        <v>325</v>
      </c>
      <c r="G24" s="217"/>
      <c r="H24" s="73" t="s">
        <v>185</v>
      </c>
      <c r="I24" s="217"/>
      <c r="J24" s="378"/>
      <c r="K24" s="217"/>
      <c r="L24" s="351" t="s">
        <v>350</v>
      </c>
      <c r="M24" s="217"/>
      <c r="N24" s="351"/>
      <c r="O24" s="217"/>
      <c r="P24" s="445"/>
      <c r="Q24" s="217"/>
      <c r="R24" s="445"/>
      <c r="S24" s="217"/>
    </row>
    <row r="25" spans="1:19" s="216" customFormat="1">
      <c r="A25" s="215"/>
      <c r="B25" s="231"/>
      <c r="N25" s="224"/>
    </row>
  </sheetData>
  <mergeCells count="5">
    <mergeCell ref="A10:A15"/>
    <mergeCell ref="A16:A17"/>
    <mergeCell ref="A18:A21"/>
    <mergeCell ref="A22:A23"/>
    <mergeCell ref="J9:J24"/>
  </mergeCells>
  <hyperlinks>
    <hyperlink ref="F16" r:id="rId1" xr:uid="{A63430FA-BFF1-40CE-939C-81093CFEE858}"/>
    <hyperlink ref="F24" r:id="rId2" xr:uid="{C9FC7252-9E5A-489A-AE79-F3881560FEE0}"/>
    <hyperlink ref="F17" r:id="rId3" xr:uid="{8BBE1D56-1D85-5740-B424-0F2EF0AD7169}"/>
  </hyperlinks>
  <pageMargins left="0.7" right="0.7" top="0.75" bottom="0.75" header="0.3" footer="0.3"/>
  <pageSetup paperSize="8" orientation="landscape" horizontalDpi="1200" verticalDpi="1200"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FB5E1-377A-0E42-908B-D02E3C9B4F9B}">
  <sheetPr codeName="Sheet9"/>
  <dimension ref="A1:KL9"/>
  <sheetViews>
    <sheetView topLeftCell="F1" zoomScaleNormal="100" zoomScalePageLayoutView="60" workbookViewId="0">
      <selection activeCell="L8" sqref="L8"/>
    </sheetView>
  </sheetViews>
  <sheetFormatPr defaultColWidth="10.5" defaultRowHeight="15.95"/>
  <cols>
    <col min="1" max="1" width="18.375" style="214" customWidth="1"/>
    <col min="2" max="2" width="37.5" style="214" customWidth="1"/>
    <col min="3" max="3" width="3" style="214" customWidth="1"/>
    <col min="4" max="4" width="39" style="214" customWidth="1"/>
    <col min="5" max="5" width="3" style="214" customWidth="1"/>
    <col min="6" max="6" width="28.5" style="214" customWidth="1"/>
    <col min="7" max="7" width="3" style="214" customWidth="1"/>
    <col min="8" max="8" width="28.5" style="214" customWidth="1"/>
    <col min="9" max="9" width="3" style="214" customWidth="1"/>
    <col min="10" max="10" width="39.5" style="214" customWidth="1"/>
    <col min="11" max="11" width="3" style="214" customWidth="1"/>
    <col min="12" max="12" width="39.5" style="214" customWidth="1"/>
    <col min="13" max="13" width="3" style="214" customWidth="1"/>
    <col min="14" max="14" width="39.5" style="214" customWidth="1"/>
    <col min="15" max="15" width="3" style="214" customWidth="1"/>
    <col min="16" max="16" width="39.5" style="214" customWidth="1"/>
    <col min="17" max="17" width="3" style="214" customWidth="1"/>
    <col min="18" max="18" width="39.5" style="214" customWidth="1"/>
    <col min="19" max="19" width="3" style="214" customWidth="1"/>
    <col min="20" max="16384" width="10.5" style="214"/>
  </cols>
  <sheetData>
    <row r="1" spans="1:298" ht="24.95">
      <c r="A1" s="213" t="s">
        <v>351</v>
      </c>
    </row>
    <row r="3" spans="1:298" s="24" customFormat="1" ht="255">
      <c r="A3" s="25" t="s">
        <v>352</v>
      </c>
      <c r="B3" s="26" t="s">
        <v>353</v>
      </c>
      <c r="C3" s="27"/>
      <c r="D3" s="9" t="s">
        <v>354</v>
      </c>
      <c r="E3" s="27"/>
      <c r="F3" s="28"/>
      <c r="G3" s="27"/>
      <c r="H3" s="28"/>
      <c r="I3" s="27"/>
      <c r="J3" s="467"/>
      <c r="L3" s="468" t="s">
        <v>355</v>
      </c>
      <c r="N3" s="469"/>
      <c r="P3" s="469"/>
      <c r="R3" s="469"/>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row>
    <row r="4" spans="1:298" s="4" customFormat="1" ht="18">
      <c r="B4" s="2"/>
      <c r="C4" s="1"/>
      <c r="D4" s="2"/>
      <c r="E4" s="1"/>
      <c r="F4" s="2"/>
      <c r="G4" s="1"/>
      <c r="H4" s="2"/>
      <c r="I4" s="1"/>
      <c r="J4" s="3"/>
      <c r="L4" s="3"/>
      <c r="N4" s="3"/>
      <c r="P4" s="3"/>
      <c r="R4" s="3"/>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4" customFormat="1" ht="75.95">
      <c r="A5" s="1"/>
      <c r="B5" s="2" t="s">
        <v>112</v>
      </c>
      <c r="C5" s="1"/>
      <c r="D5" s="68" t="s">
        <v>113</v>
      </c>
      <c r="E5" s="33"/>
      <c r="F5" s="68" t="s">
        <v>114</v>
      </c>
      <c r="G5" s="33"/>
      <c r="H5" s="68" t="s">
        <v>115</v>
      </c>
      <c r="I5" s="40"/>
      <c r="J5" s="34" t="s">
        <v>116</v>
      </c>
      <c r="K5" s="21"/>
      <c r="L5" s="22" t="s">
        <v>117</v>
      </c>
      <c r="M5" s="21"/>
      <c r="N5" s="22" t="s">
        <v>118</v>
      </c>
      <c r="O5" s="21"/>
      <c r="P5" s="22" t="s">
        <v>119</v>
      </c>
      <c r="Q5" s="21"/>
      <c r="R5" s="22" t="s">
        <v>120</v>
      </c>
      <c r="S5" s="21"/>
    </row>
    <row r="6" spans="1:298" s="4" customFormat="1" ht="18">
      <c r="B6" s="2"/>
      <c r="C6" s="1"/>
      <c r="D6" s="2"/>
      <c r="E6" s="1"/>
      <c r="F6" s="2"/>
      <c r="G6" s="1"/>
      <c r="H6" s="2"/>
      <c r="I6" s="1"/>
      <c r="J6" s="3"/>
      <c r="L6" s="3"/>
      <c r="N6" s="3"/>
      <c r="P6" s="3"/>
      <c r="R6" s="3"/>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12" customFormat="1" ht="114.95" customHeight="1">
      <c r="A7" s="470"/>
      <c r="B7" s="227" t="s">
        <v>356</v>
      </c>
      <c r="C7" s="471"/>
      <c r="D7" s="7" t="s">
        <v>76</v>
      </c>
      <c r="E7" s="471"/>
      <c r="F7" s="73" t="s">
        <v>357</v>
      </c>
      <c r="G7" s="472"/>
      <c r="H7" s="73" t="s">
        <v>185</v>
      </c>
      <c r="I7" s="472"/>
      <c r="J7" s="473"/>
      <c r="K7" s="474"/>
      <c r="L7" s="468" t="s">
        <v>358</v>
      </c>
      <c r="M7" s="474"/>
      <c r="N7" s="469"/>
      <c r="O7" s="474"/>
      <c r="P7" s="469"/>
      <c r="Q7" s="474"/>
      <c r="R7" s="469"/>
      <c r="S7" s="474"/>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2"/>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c r="BW7" s="432"/>
      <c r="BX7" s="432"/>
      <c r="BY7" s="432"/>
      <c r="BZ7" s="432"/>
      <c r="CA7" s="432"/>
      <c r="CB7" s="432"/>
      <c r="CC7" s="432"/>
      <c r="CD7" s="432"/>
      <c r="CE7" s="432"/>
      <c r="CF7" s="432"/>
      <c r="CG7" s="432"/>
      <c r="CH7" s="432"/>
      <c r="CI7" s="432"/>
      <c r="CJ7" s="432"/>
      <c r="CK7" s="432"/>
      <c r="CL7" s="432"/>
      <c r="CM7" s="432"/>
      <c r="CN7" s="432"/>
      <c r="CO7" s="432"/>
      <c r="CP7" s="432"/>
      <c r="CQ7" s="432"/>
      <c r="CR7" s="432"/>
      <c r="CS7" s="432"/>
      <c r="CT7" s="432"/>
      <c r="CU7" s="432"/>
      <c r="CV7" s="432"/>
      <c r="CW7" s="432"/>
      <c r="CX7" s="432"/>
      <c r="CY7" s="432"/>
      <c r="CZ7" s="432"/>
      <c r="DA7" s="432"/>
      <c r="DB7" s="432"/>
      <c r="DC7" s="432"/>
      <c r="DD7" s="432"/>
      <c r="DE7" s="432"/>
      <c r="DF7" s="432"/>
      <c r="DG7" s="432"/>
      <c r="DH7" s="432"/>
      <c r="DI7" s="432"/>
      <c r="DJ7" s="432"/>
      <c r="DK7" s="432"/>
      <c r="DL7" s="432"/>
      <c r="DM7" s="432"/>
      <c r="DN7" s="432"/>
      <c r="DO7" s="432"/>
      <c r="DP7" s="432"/>
      <c r="DQ7" s="432"/>
      <c r="DR7" s="432"/>
      <c r="DS7" s="432"/>
      <c r="DT7" s="432"/>
      <c r="DU7" s="432"/>
      <c r="DV7" s="432"/>
      <c r="DW7" s="432"/>
      <c r="DX7" s="432"/>
      <c r="DY7" s="432"/>
      <c r="DZ7" s="432"/>
      <c r="EA7" s="432"/>
      <c r="EB7" s="432"/>
      <c r="EC7" s="432"/>
      <c r="ED7" s="432"/>
      <c r="EE7" s="432"/>
      <c r="EF7" s="432"/>
      <c r="EG7" s="432"/>
      <c r="EH7" s="432"/>
      <c r="EI7" s="432"/>
      <c r="EJ7" s="432"/>
      <c r="EK7" s="432"/>
      <c r="EL7" s="432"/>
      <c r="EM7" s="432"/>
      <c r="EN7" s="432"/>
      <c r="EO7" s="432"/>
      <c r="EP7" s="432"/>
      <c r="EQ7" s="432"/>
      <c r="ER7" s="432"/>
      <c r="ES7" s="432"/>
      <c r="ET7" s="432"/>
      <c r="EU7" s="432"/>
      <c r="EV7" s="432"/>
      <c r="EW7" s="432"/>
      <c r="EX7" s="432"/>
      <c r="EY7" s="432"/>
      <c r="EZ7" s="432"/>
      <c r="FA7" s="432"/>
      <c r="FB7" s="432"/>
      <c r="FC7" s="432"/>
      <c r="FD7" s="432"/>
      <c r="FE7" s="432"/>
      <c r="FF7" s="432"/>
      <c r="FG7" s="432"/>
      <c r="FH7" s="432"/>
      <c r="FI7" s="432"/>
      <c r="FJ7" s="432"/>
      <c r="FK7" s="432"/>
      <c r="FL7" s="432"/>
      <c r="FM7" s="432"/>
      <c r="FN7" s="432"/>
      <c r="FO7" s="432"/>
      <c r="FP7" s="432"/>
      <c r="FQ7" s="432"/>
      <c r="FR7" s="432"/>
      <c r="FS7" s="432"/>
      <c r="FT7" s="432"/>
      <c r="FU7" s="432"/>
      <c r="FV7" s="432"/>
      <c r="FW7" s="432"/>
      <c r="FX7" s="432"/>
      <c r="FY7" s="432"/>
      <c r="FZ7" s="432"/>
      <c r="GA7" s="432"/>
      <c r="GB7" s="432"/>
      <c r="GC7" s="432"/>
      <c r="GD7" s="432"/>
      <c r="GE7" s="432"/>
      <c r="GF7" s="432"/>
      <c r="GG7" s="432"/>
      <c r="GH7" s="432"/>
      <c r="GI7" s="432"/>
      <c r="GJ7" s="432"/>
      <c r="GK7" s="432"/>
      <c r="GL7" s="432"/>
      <c r="GM7" s="432"/>
      <c r="GN7" s="432"/>
      <c r="GO7" s="432"/>
      <c r="GP7" s="432"/>
      <c r="GQ7" s="432"/>
      <c r="GR7" s="432"/>
      <c r="GS7" s="432"/>
      <c r="GT7" s="432"/>
      <c r="GU7" s="432"/>
      <c r="GV7" s="432"/>
      <c r="GW7" s="432"/>
      <c r="GX7" s="432"/>
      <c r="GY7" s="432"/>
      <c r="GZ7" s="432"/>
      <c r="HA7" s="432"/>
      <c r="HB7" s="432"/>
      <c r="HC7" s="432"/>
      <c r="HD7" s="432"/>
      <c r="HE7" s="432"/>
      <c r="HF7" s="432"/>
      <c r="HG7" s="432"/>
      <c r="HH7" s="432"/>
      <c r="HI7" s="432"/>
      <c r="HJ7" s="432"/>
      <c r="HK7" s="432"/>
      <c r="HL7" s="432"/>
      <c r="HM7" s="432"/>
      <c r="HN7" s="432"/>
      <c r="HO7" s="432"/>
      <c r="HP7" s="432"/>
      <c r="HQ7" s="432"/>
      <c r="HR7" s="432"/>
      <c r="HS7" s="432"/>
      <c r="HT7" s="432"/>
      <c r="HU7" s="432"/>
      <c r="HV7" s="432"/>
      <c r="HW7" s="432"/>
      <c r="HX7" s="432"/>
      <c r="HY7" s="432"/>
      <c r="HZ7" s="432"/>
      <c r="IA7" s="432"/>
      <c r="IB7" s="432"/>
      <c r="IC7" s="432"/>
      <c r="ID7" s="432"/>
      <c r="IE7" s="432"/>
      <c r="IF7" s="432"/>
      <c r="IG7" s="432"/>
      <c r="IH7" s="432"/>
      <c r="II7" s="432"/>
      <c r="IJ7" s="432"/>
      <c r="IK7" s="432"/>
      <c r="IL7" s="432"/>
      <c r="IM7" s="432"/>
      <c r="IN7" s="432"/>
      <c r="IO7" s="432"/>
      <c r="IP7" s="432"/>
      <c r="IQ7" s="432"/>
      <c r="IR7" s="432"/>
      <c r="IS7" s="432"/>
      <c r="IT7" s="432"/>
      <c r="IU7" s="432"/>
      <c r="IV7" s="432"/>
      <c r="IW7" s="432"/>
      <c r="IX7" s="432"/>
      <c r="IY7" s="432"/>
      <c r="IZ7" s="432"/>
      <c r="JA7" s="432"/>
      <c r="JB7" s="432"/>
      <c r="JC7" s="432"/>
      <c r="JD7" s="432"/>
      <c r="JE7" s="432"/>
      <c r="JF7" s="432"/>
      <c r="JG7" s="432"/>
      <c r="JH7" s="432"/>
      <c r="JI7" s="432"/>
      <c r="JJ7" s="432"/>
      <c r="JK7" s="432"/>
      <c r="JL7" s="432"/>
      <c r="JM7" s="432"/>
      <c r="JN7" s="432"/>
      <c r="JO7" s="432"/>
      <c r="JP7" s="432"/>
      <c r="JQ7" s="432"/>
      <c r="JR7" s="432"/>
      <c r="JS7" s="432"/>
      <c r="JT7" s="432"/>
      <c r="JU7" s="432"/>
      <c r="JV7" s="432"/>
      <c r="JW7" s="432"/>
      <c r="JX7" s="432"/>
      <c r="JY7" s="432"/>
      <c r="JZ7" s="432"/>
      <c r="KA7" s="432"/>
      <c r="KB7" s="432"/>
      <c r="KC7" s="432"/>
      <c r="KD7" s="432"/>
      <c r="KE7" s="432"/>
      <c r="KF7" s="432"/>
      <c r="KG7" s="432"/>
      <c r="KH7" s="432"/>
      <c r="KI7" s="432"/>
      <c r="KJ7" s="432"/>
      <c r="KK7" s="432"/>
      <c r="KL7" s="432"/>
    </row>
    <row r="8" spans="1:298" s="212" customFormat="1" ht="114.95" customHeight="1">
      <c r="A8" s="457"/>
      <c r="B8" s="228" t="s">
        <v>359</v>
      </c>
      <c r="C8" s="446"/>
      <c r="D8" s="7" t="s">
        <v>76</v>
      </c>
      <c r="E8" s="471"/>
      <c r="F8" s="73" t="s">
        <v>357</v>
      </c>
      <c r="G8" s="475"/>
      <c r="H8" s="73" t="s">
        <v>185</v>
      </c>
      <c r="I8" s="475"/>
      <c r="J8" s="384"/>
      <c r="K8" s="4"/>
      <c r="L8" s="468" t="s">
        <v>360</v>
      </c>
      <c r="M8" s="4"/>
      <c r="N8" s="469"/>
      <c r="O8" s="4"/>
      <c r="P8" s="469"/>
      <c r="Q8" s="4"/>
      <c r="R8" s="469"/>
      <c r="S8" s="4"/>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c r="BE8" s="432"/>
      <c r="BF8" s="432"/>
      <c r="BG8" s="432"/>
      <c r="BH8" s="432"/>
      <c r="BI8" s="432"/>
      <c r="BJ8" s="432"/>
      <c r="BK8" s="432"/>
      <c r="BL8" s="432"/>
      <c r="BM8" s="432"/>
      <c r="BN8" s="432"/>
      <c r="BO8" s="432"/>
      <c r="BP8" s="432"/>
      <c r="BQ8" s="432"/>
      <c r="BR8" s="432"/>
      <c r="BS8" s="432"/>
      <c r="BT8" s="432"/>
      <c r="BU8" s="432"/>
      <c r="BV8" s="432"/>
      <c r="BW8" s="432"/>
      <c r="BX8" s="432"/>
      <c r="BY8" s="432"/>
      <c r="BZ8" s="432"/>
      <c r="CA8" s="432"/>
      <c r="CB8" s="432"/>
      <c r="CC8" s="432"/>
      <c r="CD8" s="432"/>
      <c r="CE8" s="432"/>
      <c r="CF8" s="432"/>
      <c r="CG8" s="432"/>
      <c r="CH8" s="432"/>
      <c r="CI8" s="432"/>
      <c r="CJ8" s="432"/>
      <c r="CK8" s="432"/>
      <c r="CL8" s="432"/>
      <c r="CM8" s="432"/>
      <c r="CN8" s="432"/>
      <c r="CO8" s="432"/>
      <c r="CP8" s="432"/>
      <c r="CQ8" s="432"/>
      <c r="CR8" s="432"/>
      <c r="CS8" s="432"/>
      <c r="CT8" s="432"/>
      <c r="CU8" s="432"/>
      <c r="CV8" s="432"/>
      <c r="CW8" s="432"/>
      <c r="CX8" s="432"/>
      <c r="CY8" s="432"/>
      <c r="CZ8" s="432"/>
      <c r="DA8" s="432"/>
      <c r="DB8" s="432"/>
      <c r="DC8" s="432"/>
      <c r="DD8" s="432"/>
      <c r="DE8" s="432"/>
      <c r="DF8" s="432"/>
      <c r="DG8" s="432"/>
      <c r="DH8" s="432"/>
      <c r="DI8" s="432"/>
      <c r="DJ8" s="432"/>
      <c r="DK8" s="432"/>
      <c r="DL8" s="432"/>
      <c r="DM8" s="432"/>
      <c r="DN8" s="432"/>
      <c r="DO8" s="432"/>
      <c r="DP8" s="432"/>
      <c r="DQ8" s="432"/>
      <c r="DR8" s="432"/>
      <c r="DS8" s="432"/>
      <c r="DT8" s="432"/>
      <c r="DU8" s="432"/>
      <c r="DV8" s="432"/>
      <c r="DW8" s="432"/>
      <c r="DX8" s="432"/>
      <c r="DY8" s="432"/>
      <c r="DZ8" s="432"/>
      <c r="EA8" s="432"/>
      <c r="EB8" s="432"/>
      <c r="EC8" s="432"/>
      <c r="ED8" s="432"/>
      <c r="EE8" s="432"/>
      <c r="EF8" s="432"/>
      <c r="EG8" s="432"/>
      <c r="EH8" s="432"/>
      <c r="EI8" s="432"/>
      <c r="EJ8" s="432"/>
      <c r="EK8" s="432"/>
      <c r="EL8" s="432"/>
      <c r="EM8" s="432"/>
      <c r="EN8" s="432"/>
      <c r="EO8" s="432"/>
      <c r="EP8" s="432"/>
      <c r="EQ8" s="432"/>
      <c r="ER8" s="432"/>
      <c r="ES8" s="432"/>
      <c r="ET8" s="432"/>
      <c r="EU8" s="432"/>
      <c r="EV8" s="432"/>
      <c r="EW8" s="432"/>
      <c r="EX8" s="432"/>
      <c r="EY8" s="432"/>
      <c r="EZ8" s="432"/>
      <c r="FA8" s="432"/>
      <c r="FB8" s="432"/>
      <c r="FC8" s="432"/>
      <c r="FD8" s="432"/>
      <c r="FE8" s="432"/>
      <c r="FF8" s="432"/>
      <c r="FG8" s="432"/>
      <c r="FH8" s="432"/>
      <c r="FI8" s="432"/>
      <c r="FJ8" s="432"/>
      <c r="FK8" s="432"/>
      <c r="FL8" s="432"/>
      <c r="FM8" s="432"/>
      <c r="FN8" s="432"/>
      <c r="FO8" s="432"/>
      <c r="FP8" s="432"/>
      <c r="FQ8" s="432"/>
      <c r="FR8" s="432"/>
      <c r="FS8" s="432"/>
      <c r="FT8" s="432"/>
      <c r="FU8" s="432"/>
      <c r="FV8" s="432"/>
      <c r="FW8" s="432"/>
      <c r="FX8" s="432"/>
      <c r="FY8" s="432"/>
      <c r="FZ8" s="432"/>
      <c r="GA8" s="432"/>
      <c r="GB8" s="432"/>
      <c r="GC8" s="432"/>
      <c r="GD8" s="432"/>
      <c r="GE8" s="432"/>
      <c r="GF8" s="432"/>
      <c r="GG8" s="432"/>
      <c r="GH8" s="432"/>
      <c r="GI8" s="432"/>
      <c r="GJ8" s="432"/>
      <c r="GK8" s="432"/>
      <c r="GL8" s="432"/>
      <c r="GM8" s="432"/>
      <c r="GN8" s="432"/>
      <c r="GO8" s="432"/>
      <c r="GP8" s="432"/>
      <c r="GQ8" s="432"/>
      <c r="GR8" s="432"/>
      <c r="GS8" s="432"/>
      <c r="GT8" s="432"/>
      <c r="GU8" s="432"/>
      <c r="GV8" s="432"/>
      <c r="GW8" s="432"/>
      <c r="GX8" s="432"/>
      <c r="GY8" s="432"/>
      <c r="GZ8" s="432"/>
      <c r="HA8" s="432"/>
      <c r="HB8" s="432"/>
      <c r="HC8" s="432"/>
      <c r="HD8" s="432"/>
      <c r="HE8" s="432"/>
      <c r="HF8" s="432"/>
      <c r="HG8" s="432"/>
      <c r="HH8" s="432"/>
      <c r="HI8" s="432"/>
      <c r="HJ8" s="432"/>
      <c r="HK8" s="432"/>
      <c r="HL8" s="432"/>
      <c r="HM8" s="432"/>
      <c r="HN8" s="432"/>
      <c r="HO8" s="432"/>
      <c r="HP8" s="432"/>
      <c r="HQ8" s="432"/>
      <c r="HR8" s="432"/>
      <c r="HS8" s="432"/>
      <c r="HT8" s="432"/>
      <c r="HU8" s="432"/>
      <c r="HV8" s="432"/>
      <c r="HW8" s="432"/>
      <c r="HX8" s="432"/>
      <c r="HY8" s="432"/>
      <c r="HZ8" s="432"/>
      <c r="IA8" s="432"/>
      <c r="IB8" s="432"/>
      <c r="IC8" s="432"/>
      <c r="ID8" s="432"/>
      <c r="IE8" s="432"/>
      <c r="IF8" s="432"/>
      <c r="IG8" s="432"/>
      <c r="IH8" s="432"/>
      <c r="II8" s="432"/>
      <c r="IJ8" s="432"/>
      <c r="IK8" s="432"/>
      <c r="IL8" s="432"/>
      <c r="IM8" s="432"/>
      <c r="IN8" s="432"/>
      <c r="IO8" s="432"/>
      <c r="IP8" s="432"/>
      <c r="IQ8" s="432"/>
      <c r="IR8" s="432"/>
      <c r="IS8" s="432"/>
      <c r="IT8" s="432"/>
      <c r="IU8" s="432"/>
      <c r="IV8" s="432"/>
      <c r="IW8" s="432"/>
      <c r="IX8" s="432"/>
      <c r="IY8" s="432"/>
      <c r="IZ8" s="432"/>
      <c r="JA8" s="432"/>
      <c r="JB8" s="432"/>
      <c r="JC8" s="432"/>
      <c r="JD8" s="432"/>
      <c r="JE8" s="432"/>
      <c r="JF8" s="432"/>
      <c r="JG8" s="432"/>
      <c r="JH8" s="432"/>
      <c r="JI8" s="432"/>
      <c r="JJ8" s="432"/>
      <c r="JK8" s="432"/>
      <c r="JL8" s="432"/>
      <c r="JM8" s="432"/>
      <c r="JN8" s="432"/>
      <c r="JO8" s="432"/>
      <c r="JP8" s="432"/>
      <c r="JQ8" s="432"/>
      <c r="JR8" s="432"/>
      <c r="JS8" s="432"/>
      <c r="JT8" s="432"/>
      <c r="JU8" s="432"/>
      <c r="JV8" s="432"/>
      <c r="JW8" s="432"/>
      <c r="JX8" s="432"/>
      <c r="JY8" s="432"/>
      <c r="JZ8" s="432"/>
      <c r="KA8" s="432"/>
      <c r="KB8" s="432"/>
      <c r="KC8" s="432"/>
      <c r="KD8" s="432"/>
      <c r="KE8" s="432"/>
      <c r="KF8" s="432"/>
      <c r="KG8" s="432"/>
      <c r="KH8" s="432"/>
      <c r="KI8" s="432"/>
      <c r="KJ8" s="432"/>
      <c r="KK8" s="432"/>
      <c r="KL8" s="432"/>
    </row>
    <row r="9" spans="1:298" s="212" customFormat="1" ht="114.95" customHeight="1">
      <c r="A9" s="460"/>
      <c r="B9" s="229" t="s">
        <v>361</v>
      </c>
      <c r="C9" s="476"/>
      <c r="D9" s="7" t="s">
        <v>76</v>
      </c>
      <c r="E9" s="471"/>
      <c r="F9" s="73" t="s">
        <v>357</v>
      </c>
      <c r="G9" s="475"/>
      <c r="H9" s="73" t="s">
        <v>185</v>
      </c>
      <c r="I9" s="475"/>
      <c r="J9" s="385"/>
      <c r="K9" s="24"/>
      <c r="L9" s="468" t="s">
        <v>362</v>
      </c>
      <c r="M9" s="24"/>
      <c r="N9" s="469"/>
      <c r="O9" s="24"/>
      <c r="P9" s="469"/>
      <c r="Q9" s="24"/>
      <c r="R9" s="469"/>
      <c r="S9" s="24"/>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32"/>
      <c r="BK9" s="432"/>
      <c r="BL9" s="432"/>
      <c r="BM9" s="432"/>
      <c r="BN9" s="432"/>
      <c r="BO9" s="432"/>
      <c r="BP9" s="432"/>
      <c r="BQ9" s="432"/>
      <c r="BR9" s="432"/>
      <c r="BS9" s="432"/>
      <c r="BT9" s="432"/>
      <c r="BU9" s="432"/>
      <c r="BV9" s="432"/>
      <c r="BW9" s="432"/>
      <c r="BX9" s="432"/>
      <c r="BY9" s="432"/>
      <c r="BZ9" s="432"/>
      <c r="CA9" s="432"/>
      <c r="CB9" s="432"/>
      <c r="CC9" s="432"/>
      <c r="CD9" s="432"/>
      <c r="CE9" s="432"/>
      <c r="CF9" s="432"/>
      <c r="CG9" s="432"/>
      <c r="CH9" s="432"/>
      <c r="CI9" s="432"/>
      <c r="CJ9" s="432"/>
      <c r="CK9" s="432"/>
      <c r="CL9" s="432"/>
      <c r="CM9" s="432"/>
      <c r="CN9" s="432"/>
      <c r="CO9" s="432"/>
      <c r="CP9" s="432"/>
      <c r="CQ9" s="432"/>
      <c r="CR9" s="432"/>
      <c r="CS9" s="432"/>
      <c r="CT9" s="432"/>
      <c r="CU9" s="432"/>
      <c r="CV9" s="432"/>
      <c r="CW9" s="432"/>
      <c r="CX9" s="432"/>
      <c r="CY9" s="432"/>
      <c r="CZ9" s="432"/>
      <c r="DA9" s="432"/>
      <c r="DB9" s="432"/>
      <c r="DC9" s="432"/>
      <c r="DD9" s="432"/>
      <c r="DE9" s="432"/>
      <c r="DF9" s="432"/>
      <c r="DG9" s="432"/>
      <c r="DH9" s="432"/>
      <c r="DI9" s="432"/>
      <c r="DJ9" s="432"/>
      <c r="DK9" s="432"/>
      <c r="DL9" s="432"/>
      <c r="DM9" s="432"/>
      <c r="DN9" s="432"/>
      <c r="DO9" s="432"/>
      <c r="DP9" s="432"/>
      <c r="DQ9" s="432"/>
      <c r="DR9" s="432"/>
      <c r="DS9" s="432"/>
      <c r="DT9" s="432"/>
      <c r="DU9" s="432"/>
      <c r="DV9" s="432"/>
      <c r="DW9" s="432"/>
      <c r="DX9" s="432"/>
      <c r="DY9" s="432"/>
      <c r="DZ9" s="432"/>
      <c r="EA9" s="432"/>
      <c r="EB9" s="432"/>
      <c r="EC9" s="432"/>
      <c r="ED9" s="432"/>
      <c r="EE9" s="432"/>
      <c r="EF9" s="432"/>
      <c r="EG9" s="432"/>
      <c r="EH9" s="432"/>
      <c r="EI9" s="432"/>
      <c r="EJ9" s="432"/>
      <c r="EK9" s="432"/>
      <c r="EL9" s="432"/>
      <c r="EM9" s="432"/>
      <c r="EN9" s="432"/>
      <c r="EO9" s="432"/>
      <c r="EP9" s="432"/>
      <c r="EQ9" s="432"/>
      <c r="ER9" s="432"/>
      <c r="ES9" s="432"/>
      <c r="ET9" s="432"/>
      <c r="EU9" s="432"/>
      <c r="EV9" s="432"/>
      <c r="EW9" s="432"/>
      <c r="EX9" s="432"/>
      <c r="EY9" s="432"/>
      <c r="EZ9" s="432"/>
      <c r="FA9" s="432"/>
      <c r="FB9" s="432"/>
      <c r="FC9" s="432"/>
      <c r="FD9" s="432"/>
      <c r="FE9" s="432"/>
      <c r="FF9" s="432"/>
      <c r="FG9" s="432"/>
      <c r="FH9" s="432"/>
      <c r="FI9" s="432"/>
      <c r="FJ9" s="432"/>
      <c r="FK9" s="432"/>
      <c r="FL9" s="432"/>
      <c r="FM9" s="432"/>
      <c r="FN9" s="432"/>
      <c r="FO9" s="432"/>
      <c r="FP9" s="432"/>
      <c r="FQ9" s="432"/>
      <c r="FR9" s="432"/>
      <c r="FS9" s="432"/>
      <c r="FT9" s="432"/>
      <c r="FU9" s="432"/>
      <c r="FV9" s="432"/>
      <c r="FW9" s="432"/>
      <c r="FX9" s="432"/>
      <c r="FY9" s="432"/>
      <c r="FZ9" s="432"/>
      <c r="GA9" s="432"/>
      <c r="GB9" s="432"/>
      <c r="GC9" s="432"/>
      <c r="GD9" s="432"/>
      <c r="GE9" s="432"/>
      <c r="GF9" s="432"/>
      <c r="GG9" s="432"/>
      <c r="GH9" s="432"/>
      <c r="GI9" s="432"/>
      <c r="GJ9" s="432"/>
      <c r="GK9" s="432"/>
      <c r="GL9" s="432"/>
      <c r="GM9" s="432"/>
      <c r="GN9" s="432"/>
      <c r="GO9" s="432"/>
      <c r="GP9" s="432"/>
      <c r="GQ9" s="432"/>
      <c r="GR9" s="432"/>
      <c r="GS9" s="432"/>
      <c r="GT9" s="432"/>
      <c r="GU9" s="432"/>
      <c r="GV9" s="432"/>
      <c r="GW9" s="432"/>
      <c r="GX9" s="432"/>
      <c r="GY9" s="432"/>
      <c r="GZ9" s="432"/>
      <c r="HA9" s="432"/>
      <c r="HB9" s="432"/>
      <c r="HC9" s="432"/>
      <c r="HD9" s="432"/>
      <c r="HE9" s="432"/>
      <c r="HF9" s="432"/>
      <c r="HG9" s="432"/>
      <c r="HH9" s="432"/>
      <c r="HI9" s="432"/>
      <c r="HJ9" s="432"/>
      <c r="HK9" s="432"/>
      <c r="HL9" s="432"/>
      <c r="HM9" s="432"/>
      <c r="HN9" s="432"/>
      <c r="HO9" s="432"/>
      <c r="HP9" s="432"/>
      <c r="HQ9" s="432"/>
      <c r="HR9" s="432"/>
      <c r="HS9" s="432"/>
      <c r="HT9" s="432"/>
      <c r="HU9" s="432"/>
      <c r="HV9" s="432"/>
      <c r="HW9" s="432"/>
      <c r="HX9" s="432"/>
      <c r="HY9" s="432"/>
      <c r="HZ9" s="432"/>
      <c r="IA9" s="432"/>
      <c r="IB9" s="432"/>
      <c r="IC9" s="432"/>
      <c r="ID9" s="432"/>
      <c r="IE9" s="432"/>
      <c r="IF9" s="432"/>
      <c r="IG9" s="432"/>
      <c r="IH9" s="432"/>
      <c r="II9" s="432"/>
      <c r="IJ9" s="432"/>
      <c r="IK9" s="432"/>
      <c r="IL9" s="432"/>
      <c r="IM9" s="432"/>
      <c r="IN9" s="432"/>
      <c r="IO9" s="432"/>
      <c r="IP9" s="432"/>
      <c r="IQ9" s="432"/>
      <c r="IR9" s="432"/>
      <c r="IS9" s="432"/>
      <c r="IT9" s="432"/>
      <c r="IU9" s="432"/>
      <c r="IV9" s="432"/>
      <c r="IW9" s="432"/>
      <c r="IX9" s="432"/>
      <c r="IY9" s="432"/>
      <c r="IZ9" s="432"/>
      <c r="JA9" s="432"/>
      <c r="JB9" s="432"/>
      <c r="JC9" s="432"/>
      <c r="JD9" s="432"/>
      <c r="JE9" s="432"/>
      <c r="JF9" s="432"/>
      <c r="JG9" s="432"/>
      <c r="JH9" s="432"/>
      <c r="JI9" s="432"/>
      <c r="JJ9" s="432"/>
      <c r="JK9" s="432"/>
      <c r="JL9" s="432"/>
      <c r="JM9" s="432"/>
      <c r="JN9" s="432"/>
      <c r="JO9" s="432"/>
      <c r="JP9" s="432"/>
      <c r="JQ9" s="432"/>
      <c r="JR9" s="432"/>
      <c r="JS9" s="432"/>
      <c r="JT9" s="432"/>
      <c r="JU9" s="432"/>
      <c r="JV9" s="432"/>
      <c r="JW9" s="432"/>
      <c r="JX9" s="432"/>
      <c r="JY9" s="432"/>
      <c r="JZ9" s="432"/>
      <c r="KA9" s="432"/>
      <c r="KB9" s="432"/>
      <c r="KC9" s="432"/>
      <c r="KD9" s="432"/>
      <c r="KE9" s="432"/>
      <c r="KF9" s="432"/>
      <c r="KG9" s="432"/>
      <c r="KH9" s="432"/>
      <c r="KI9" s="432"/>
      <c r="KJ9" s="432"/>
      <c r="KK9" s="432"/>
      <c r="KL9" s="432"/>
    </row>
  </sheetData>
  <mergeCells count="1">
    <mergeCell ref="J7:J9"/>
  </mergeCells>
  <pageMargins left="0.7" right="0.7" top="0.75" bottom="0.75" header="0.3" footer="0.3"/>
  <pageSetup paperSize="8"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B0F73AF77C8D2488DC5D676815B6B40" ma:contentTypeVersion="4" ma:contentTypeDescription="Create a new document." ma:contentTypeScope="" ma:versionID="734bb18dadd088e495198a8c26b5400b">
  <xsd:schema xmlns:xsd="http://www.w3.org/2001/XMLSchema" xmlns:xs="http://www.w3.org/2001/XMLSchema" xmlns:p="http://schemas.microsoft.com/office/2006/metadata/properties" xmlns:ns2="e5f84dc2-8d0a-4b0b-b04b-22a5c9c54e51" targetNamespace="http://schemas.microsoft.com/office/2006/metadata/properties" ma:root="true" ma:fieldsID="460234b45516400f8948544e12c4688a" ns2:_="">
    <xsd:import namespace="e5f84dc2-8d0a-4b0b-b04b-22a5c9c54e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f84dc2-8d0a-4b0b-b04b-22a5c9c54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0BC6C0-7B6D-4886-820A-3A51F212CFFB}"/>
</file>

<file path=customXml/itemProps2.xml><?xml version="1.0" encoding="utf-8"?>
<ds:datastoreItem xmlns:ds="http://schemas.openxmlformats.org/officeDocument/2006/customXml" ds:itemID="{09846F26-EA77-43C4-9697-952C84E14900}"/>
</file>

<file path=customXml/itemProps3.xml><?xml version="1.0" encoding="utf-8"?>
<ds:datastoreItem xmlns:ds="http://schemas.openxmlformats.org/officeDocument/2006/customXml" ds:itemID="{8519F17E-4F5A-450D-B771-D83C95A8972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Alex Gordy</cp:lastModifiedBy>
  <cp:revision/>
  <dcterms:created xsi:type="dcterms:W3CDTF">2020-07-14T03:16:31Z</dcterms:created>
  <dcterms:modified xsi:type="dcterms:W3CDTF">2021-10-11T16:09:28Z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0x010100AB0F73AF77C8D2488DC5D676815B6B40</vt:lpwstr>
  </property>
  <property fmtid="{D5CDD505-2E9C-101B-9397-08002B2CF9AE}" pid="3" name="Order">
    <vt:r8>281300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eDOCS AutoSave">
    <vt:lpwstr/>
  </property>
</Properties>
</file>